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9001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Tim\Desktop\"/>
    </mc:Choice>
  </mc:AlternateContent>
  <bookViews>
    <workbookView xWindow="0" yWindow="0" windowWidth="38400" windowHeight="12735" tabRatio="761" firstSheet="1" activeTab="1" xr2:uid="{00000000-000D-0000-FFFF-FFFF00000000}"/>
  </bookViews>
  <sheets>
    <sheet name="Intro" sheetId="30" r:id="rId1"/>
    <sheet name="Conditional Format &amp; Sumif" sheetId="12" r:id="rId2"/>
    <sheet name="Formula Answers" sheetId="23" r:id="rId3"/>
    <sheet name="Source" sheetId="24" r:id="rId4"/>
    <sheet name="HW(19an)" sheetId="2" state="hidden" r:id="rId5"/>
  </sheets>
  <definedNames>
    <definedName name="_xlnm._FilterDatabase" localSheetId="1" hidden="1">'Conditional Format &amp; Sumif'!$C$9:$C$114</definedName>
    <definedName name="_xlnm._FilterDatabase" localSheetId="2" hidden="1">'Formula Answers'!$C$9:$C$114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" i="23" l="1"/>
  <c r="D19" i="2" l="1"/>
  <c r="C19" i="2"/>
  <c r="B19" i="2"/>
  <c r="A19" i="2"/>
  <c r="D18" i="2"/>
  <c r="C18" i="2"/>
  <c r="B18" i="2"/>
  <c r="A18" i="2"/>
  <c r="D17" i="2"/>
  <c r="C17" i="2"/>
  <c r="B17" i="2"/>
  <c r="A17" i="2"/>
  <c r="D16" i="2"/>
  <c r="D20" i="2" s="1"/>
  <c r="D21" i="2" s="1"/>
  <c r="C16" i="2"/>
  <c r="C20" i="2" s="1"/>
  <c r="C21" i="2" s="1"/>
  <c r="B16" i="2"/>
  <c r="B20" i="2" s="1"/>
  <c r="B21" i="2" s="1"/>
  <c r="A16" i="2"/>
  <c r="G7" i="2"/>
  <c r="H7" i="2" s="1"/>
  <c r="F7" i="2"/>
  <c r="E7" i="2"/>
  <c r="D7" i="2"/>
  <c r="C7" i="2"/>
  <c r="F6" i="2"/>
  <c r="E6" i="2"/>
  <c r="D6" i="2"/>
  <c r="C6" i="2"/>
  <c r="G6" i="2" s="1"/>
  <c r="H6" i="2" s="1"/>
  <c r="F5" i="2"/>
  <c r="E5" i="2"/>
  <c r="D5" i="2"/>
  <c r="C5" i="2"/>
  <c r="G5" i="2" s="1"/>
  <c r="H5" i="2" s="1"/>
  <c r="F4" i="2"/>
  <c r="E4" i="2"/>
  <c r="D4" i="2"/>
  <c r="C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Wright</author>
  </authors>
  <commentList>
    <comment ref="E1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Cntrl Page Up
Cntrl Page Down
Cntrl Right Click - List of Tabs
Cntrl Left Click - Intro/Summary Tab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<sst xmlns="http://schemas.openxmlformats.org/spreadsheetml/2006/main" count="945" uniqueCount="103">
  <si>
    <t>The projected revenue for Jan, Feb and Mar are $1000, $2000, and $2500 respectively. The projected expenses as a percentage of revenue for each month are: Rent = 25%, Operating Expenses = 35%, Administrative expenses = 10% and Miscellaneous expenses = 8.5%. Create a projected Income Statement and formatted it so it looks good.</t>
  </si>
  <si>
    <t>Month</t>
  </si>
  <si>
    <t>Rev</t>
  </si>
  <si>
    <t>Total Expenses</t>
  </si>
  <si>
    <t>Net Income</t>
  </si>
  <si>
    <t>Jan</t>
  </si>
  <si>
    <t>Feb</t>
  </si>
  <si>
    <t>Mar</t>
  </si>
  <si>
    <t>Rent</t>
  </si>
  <si>
    <t>Operating Expense</t>
  </si>
  <si>
    <t>Admin Expenses</t>
  </si>
  <si>
    <t>Misc. Expenses</t>
  </si>
  <si>
    <t>OR</t>
  </si>
  <si>
    <t>Sales</t>
  </si>
  <si>
    <t>COGS</t>
  </si>
  <si>
    <t>SalesRep</t>
  </si>
  <si>
    <t>Product</t>
  </si>
  <si>
    <t>Date</t>
  </si>
  <si>
    <t>Region</t>
  </si>
  <si>
    <t>Customer</t>
  </si>
  <si>
    <t>Units</t>
  </si>
  <si>
    <t>East</t>
  </si>
  <si>
    <t>KBTB</t>
  </si>
  <si>
    <t>MNGD</t>
  </si>
  <si>
    <t>West</t>
  </si>
  <si>
    <t>JAQ</t>
  </si>
  <si>
    <t>FRED</t>
  </si>
  <si>
    <t>WFMI</t>
  </si>
  <si>
    <t>Smith</t>
  </si>
  <si>
    <t>TTT</t>
  </si>
  <si>
    <t>ET</t>
  </si>
  <si>
    <t>FM</t>
  </si>
  <si>
    <t>EPP</t>
  </si>
  <si>
    <t>South</t>
  </si>
  <si>
    <t>T</t>
  </si>
  <si>
    <t>LOP</t>
  </si>
  <si>
    <t>Gault</t>
  </si>
  <si>
    <t>PSA</t>
  </si>
  <si>
    <t>AST</t>
  </si>
  <si>
    <t>SFWK</t>
  </si>
  <si>
    <t>WSD</t>
  </si>
  <si>
    <t>QT</t>
  </si>
  <si>
    <t>DFR</t>
  </si>
  <si>
    <t>HII</t>
  </si>
  <si>
    <t>ITW</t>
  </si>
  <si>
    <t>AA</t>
  </si>
  <si>
    <t>WT</t>
  </si>
  <si>
    <t>PCC</t>
  </si>
  <si>
    <t>ZAT</t>
  </si>
  <si>
    <t>MBG</t>
  </si>
  <si>
    <t>TRU</t>
  </si>
  <si>
    <t>PLOT</t>
  </si>
  <si>
    <t>BBT</t>
  </si>
  <si>
    <t>DFGH</t>
  </si>
  <si>
    <t>GRR</t>
  </si>
  <si>
    <t>KPSA</t>
  </si>
  <si>
    <t>DDH</t>
  </si>
  <si>
    <t>Formula Syntax:</t>
  </si>
  <si>
    <t>Pivot Table &amp; Calculated Fields</t>
  </si>
  <si>
    <t>Tim Wright</t>
  </si>
  <si>
    <t xml:space="preserve">E-Mail: </t>
  </si>
  <si>
    <t>twright@icloud.com</t>
  </si>
  <si>
    <t xml:space="preserve"> </t>
  </si>
  <si>
    <t>10 Lessons That Will Make You An Expert in Excel</t>
  </si>
  <si>
    <t>Agata</t>
  </si>
  <si>
    <t>Waiola</t>
  </si>
  <si>
    <t>Kaapo</t>
  </si>
  <si>
    <t>Faas</t>
  </si>
  <si>
    <t>Sachi</t>
  </si>
  <si>
    <t>Butler</t>
  </si>
  <si>
    <t>Roberts</t>
  </si>
  <si>
    <t>Johnson</t>
  </si>
  <si>
    <t>Henderson</t>
  </si>
  <si>
    <t>Navigation</t>
  </si>
  <si>
    <t>Midwest</t>
  </si>
  <si>
    <t>2. Conditionally format the entire row by region using a formula and mixed cell references.</t>
  </si>
  <si>
    <t>End-of-Month</t>
  </si>
  <si>
    <t>Wages &amp; Time Worked</t>
  </si>
  <si>
    <t>V-Lookup (HRIS Database)</t>
  </si>
  <si>
    <t>Countif and Dynamic Labels</t>
  </si>
  <si>
    <t>Profit &amp; Loss Statement</t>
  </si>
  <si>
    <t>Charts</t>
  </si>
  <si>
    <t>Commissions</t>
  </si>
  <si>
    <t>Mixed Cell References</t>
  </si>
  <si>
    <t>1. Remove duplicates from region column to create a unique list, add data validation.</t>
  </si>
  <si>
    <t>Conditional Formatting &amp; Sumif</t>
  </si>
  <si>
    <t>3. Sum the sales by region with the Sumif function.</t>
  </si>
  <si>
    <r>
      <t>SUMIF(</t>
    </r>
    <r>
      <rPr>
        <b/>
        <sz val="11"/>
        <color theme="1"/>
        <rFont val="Calibri"/>
        <family val="2"/>
        <scheme val="minor"/>
      </rPr>
      <t>range</t>
    </r>
    <r>
      <rPr>
        <sz val="11"/>
        <color theme="1"/>
        <rFont val="Calibri"/>
        <family val="2"/>
        <scheme val="minor"/>
      </rPr>
      <t>, criteria, [sum_range])</t>
    </r>
  </si>
  <si>
    <t>Remove duplicates</t>
  </si>
  <si>
    <t>Steps</t>
  </si>
  <si>
    <r>
      <rPr>
        <sz val="16"/>
        <color theme="0"/>
        <rFont val="Arial"/>
        <family val="2"/>
      </rPr>
      <t>Presenter:</t>
    </r>
    <r>
      <rPr>
        <sz val="16"/>
        <color theme="0"/>
        <rFont val="Tahoma"/>
        <family val="2"/>
      </rPr>
      <t xml:space="preserve"> </t>
    </r>
    <r>
      <rPr>
        <sz val="18"/>
        <color theme="0"/>
        <rFont val="Lucida Handwriting"/>
        <family val="4"/>
      </rPr>
      <t>Tim Wright</t>
    </r>
  </si>
  <si>
    <t>2. Add Data Validation to the lookup cell</t>
  </si>
  <si>
    <t>1. Create a unique list by region</t>
  </si>
  <si>
    <t>Conditional Formatting a Database</t>
  </si>
  <si>
    <t>a) With the unique list</t>
  </si>
  <si>
    <t>a) Which adds color coding to an entire row of data</t>
  </si>
  <si>
    <t>a) By removing the duplicates</t>
  </si>
  <si>
    <r>
      <t xml:space="preserve">3. Add Conditional formatting to the </t>
    </r>
    <r>
      <rPr>
        <u/>
        <sz val="11"/>
        <color theme="1"/>
        <rFont val="Calibri"/>
        <family val="2"/>
        <scheme val="minor"/>
      </rPr>
      <t>entire database</t>
    </r>
  </si>
  <si>
    <t>a) Using mixed cell references, we will color code an entire row of data</t>
  </si>
  <si>
    <t>4. Finally, use the Sumif function, to sum the sales by region</t>
  </si>
  <si>
    <t>Project</t>
  </si>
  <si>
    <t>b) F4 locks the formula across the entire row of data</t>
  </si>
  <si>
    <t>Author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</si>
</sst>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164" formatCode="&quot;$&quot;#,##0.00"/>
    <numFmt numFmtId="165" formatCode="m/d/yy"/>
    <numFmt numFmtId="166" formatCode="&quot;$&quot;#,##0"/>
    <numFmt numFmtId="167" formatCode="General&quot;.&quot;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2"/>
      <name val="Arial"/>
      <family val="2"/>
    </font>
    <font>
      <i/>
      <sz val="9"/>
      <name val="Arial"/>
      <family val="2"/>
    </font>
    <font>
      <sz val="7"/>
      <color rgb="FFC00000"/>
      <name val="Arial"/>
      <family val="2"/>
    </font>
    <font>
      <u/>
      <sz val="10"/>
      <color theme="10"/>
      <name val="Arial"/>
      <family val="2"/>
    </font>
    <font>
      <sz val="18"/>
      <color theme="0"/>
      <name val="Tahoma"/>
      <family val="2"/>
    </font>
    <font>
      <u/>
      <sz val="24"/>
      <color rgb="FFFF0000"/>
      <name val="Adobe Kaiti Std R"/>
      <family val="1"/>
      <charset val="128"/>
    </font>
    <font>
      <u/>
      <sz val="10"/>
      <color rgb="FFFF0000"/>
      <name val="Arial"/>
      <family val="2"/>
    </font>
    <font>
      <i/>
      <sz val="10"/>
      <color theme="0" tint="-0.14999847407452621"/>
      <name val="Arial"/>
      <family val="2"/>
    </font>
    <font>
      <sz val="20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3399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0"/>
      <name val="Tahoma"/>
      <family val="2"/>
    </font>
    <font>
      <sz val="18"/>
      <color theme="0"/>
      <name val="Lucida Handwriting"/>
      <family val="4"/>
    </font>
    <font>
      <sz val="16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9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47">
    <xf numFmtId="0" fontId="0" fillId="0" borderId="0" xfId="0"/>
    <xf numFmtId="0" fontId="0" fillId="3" borderId="1" xfId="0" applyFill="1" applyBorder="1" applyAlignment="1">
      <alignment horizontal="centerContinuous" wrapText="1"/>
    </xf>
    <xf numFmtId="0" fontId="0" fillId="3" borderId="2" xfId="0" applyFill="1" applyBorder="1" applyAlignment="1">
      <alignment horizontal="centerContinuous" wrapText="1"/>
    </xf>
    <xf numFmtId="0" fontId="0" fillId="3" borderId="3" xfId="0" applyFill="1" applyBorder="1" applyAlignment="1">
      <alignment horizontal="centerContinuous" wrapText="1"/>
    </xf>
    <xf numFmtId="0" fontId="5" fillId="4" borderId="4" xfId="0" applyFont="1" applyFill="1" applyBorder="1"/>
    <xf numFmtId="0" fontId="5" fillId="4" borderId="4" xfId="0" applyFont="1" applyFill="1" applyBorder="1" applyAlignment="1">
      <alignment wrapText="1"/>
    </xf>
    <xf numFmtId="0" fontId="0" fillId="0" borderId="4" xfId="0" applyBorder="1"/>
    <xf numFmtId="8" fontId="0" fillId="0" borderId="4" xfId="0" applyNumberFormat="1" applyBorder="1"/>
    <xf numFmtId="8" fontId="0" fillId="5" borderId="4" xfId="0" applyNumberFormat="1" applyFill="1" applyBorder="1"/>
    <xf numFmtId="8" fontId="0" fillId="6" borderId="4" xfId="0" applyNumberFormat="1" applyFill="1" applyBorder="1"/>
    <xf numFmtId="8" fontId="0" fillId="7" borderId="4" xfId="0" applyNumberFormat="1" applyFill="1" applyBorder="1"/>
    <xf numFmtId="0" fontId="5" fillId="8" borderId="4" xfId="0" applyFont="1" applyFill="1" applyBorder="1" applyAlignment="1">
      <alignment wrapText="1"/>
    </xf>
    <xf numFmtId="10" fontId="0" fillId="0" borderId="4" xfId="1" applyNumberFormat="1" applyFont="1" applyBorder="1"/>
    <xf numFmtId="10" fontId="0" fillId="0" borderId="0" xfId="1" applyNumberFormat="1" applyFont="1" applyBorder="1"/>
    <xf numFmtId="0" fontId="4" fillId="0" borderId="4" xfId="0" applyFont="1" applyBorder="1"/>
    <xf numFmtId="0" fontId="4" fillId="0" borderId="4" xfId="0" applyFont="1" applyBorder="1" applyAlignment="1">
      <alignment wrapText="1"/>
    </xf>
    <xf numFmtId="0" fontId="3" fillId="4" borderId="4" xfId="0" applyFont="1" applyFill="1" applyBorder="1"/>
    <xf numFmtId="165" fontId="0" fillId="0" borderId="4" xfId="0" applyNumberFormat="1" applyBorder="1"/>
    <xf numFmtId="0" fontId="6" fillId="2" borderId="4" xfId="2" applyFont="1" applyBorder="1"/>
    <xf numFmtId="0" fontId="7" fillId="0" borderId="0" xfId="0" applyFont="1"/>
    <xf numFmtId="0" fontId="0" fillId="0" borderId="0" xfId="0" applyAlignment="1">
      <alignment horizontal="left" indent="1"/>
    </xf>
    <xf numFmtId="0" fontId="8" fillId="0" borderId="0" xfId="0" applyFont="1" applyAlignment="1">
      <alignment horizontal="left"/>
    </xf>
    <xf numFmtId="0" fontId="9" fillId="0" borderId="0" xfId="0" applyFont="1"/>
    <xf numFmtId="0" fontId="0" fillId="0" borderId="0" xfId="0" applyFill="1"/>
    <xf numFmtId="0" fontId="5" fillId="0" borderId="0" xfId="0" applyFont="1"/>
    <xf numFmtId="0" fontId="11" fillId="0" borderId="0" xfId="0" applyFont="1"/>
    <xf numFmtId="0" fontId="12" fillId="0" borderId="0" xfId="0" applyFont="1"/>
    <xf numFmtId="0" fontId="13" fillId="0" borderId="0" xfId="3" applyFont="1" applyFill="1"/>
    <xf numFmtId="0" fontId="13" fillId="0" borderId="0" xfId="3" applyFont="1"/>
    <xf numFmtId="0" fontId="5" fillId="0" borderId="0" xfId="0" applyFont="1" applyFill="1"/>
    <xf numFmtId="0" fontId="14" fillId="0" borderId="0" xfId="0" applyFont="1"/>
    <xf numFmtId="0" fontId="0" fillId="9" borderId="5" xfId="0" applyFill="1" applyBorder="1" applyAlignment="1">
      <alignment horizontal="left"/>
    </xf>
    <xf numFmtId="0" fontId="15" fillId="0" borderId="0" xfId="0" applyFont="1" applyFill="1"/>
    <xf numFmtId="0" fontId="0" fillId="9" borderId="8" xfId="0" applyFill="1" applyBorder="1" applyAlignment="1">
      <alignment horizontal="left"/>
    </xf>
    <xf numFmtId="0" fontId="0" fillId="9" borderId="10" xfId="0" applyFill="1" applyBorder="1" applyAlignment="1">
      <alignment horizontal="left"/>
    </xf>
    <xf numFmtId="167" fontId="11" fillId="0" borderId="0" xfId="0" applyNumberFormat="1" applyFont="1"/>
    <xf numFmtId="0" fontId="19" fillId="0" borderId="0" xfId="0" applyFont="1"/>
    <xf numFmtId="0" fontId="0" fillId="9" borderId="0" xfId="0" applyFill="1" applyBorder="1" applyAlignment="1">
      <alignment horizontal="left"/>
    </xf>
    <xf numFmtId="0" fontId="0" fillId="9" borderId="6" xfId="0" applyFill="1" applyBorder="1" applyAlignment="1">
      <alignment horizontal="left"/>
    </xf>
    <xf numFmtId="0" fontId="0" fillId="9" borderId="7" xfId="0" applyFill="1" applyBorder="1" applyAlignment="1">
      <alignment horizontal="left"/>
    </xf>
    <xf numFmtId="0" fontId="0" fillId="9" borderId="9" xfId="0" applyFill="1" applyBorder="1" applyAlignment="1">
      <alignment horizontal="left"/>
    </xf>
    <xf numFmtId="0" fontId="3" fillId="4" borderId="4" xfId="0" applyFont="1" applyFill="1" applyBorder="1" applyAlignment="1">
      <alignment horizontal="center"/>
    </xf>
    <xf numFmtId="166" fontId="6" fillId="2" borderId="4" xfId="2" applyNumberFormat="1" applyFont="1" applyBorder="1"/>
    <xf numFmtId="0" fontId="0" fillId="9" borderId="11" xfId="0" applyFill="1" applyBorder="1" applyAlignment="1">
      <alignment horizontal="left"/>
    </xf>
    <xf numFmtId="0" fontId="0" fillId="9" borderId="12" xfId="0" applyFill="1" applyBorder="1" applyAlignment="1">
      <alignment horizontal="left"/>
    </xf>
    <xf numFmtId="0" fontId="20" fillId="0" borderId="0" xfId="0" applyFont="1"/>
    <xf numFmtId="164" fontId="6" fillId="2" borderId="4" xfId="2" applyNumberFormat="1" applyFont="1" applyBorder="1"/>
  </cellXfs>
  <cellStyles count="4">
    <cellStyle name="Good" xfId="2" builtinId="26"/>
    <cellStyle name="Hyperlink" xfId="3" builtinId="8"/>
    <cellStyle name="Normal" xfId="0" builtinId="0"/>
    <cellStyle name="Percent" xfId="1" builtinId="5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CC"/>
      <color rgb="FFCC00FF"/>
      <color rgb="FFCC0099"/>
      <color rgb="FFFF3399"/>
      <color rgb="FFFF66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twright1984@icloud.com?subject=Calculating%20Break%20Even%20&amp;%20Target%20Sales%20in%20Exce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C4:U21"/>
  <sheetViews>
    <sheetView showGridLines="0" zoomScale="130" zoomScaleNormal="130" workbookViewId="0">
      <selection activeCell="V8" sqref="V8"/>
    </sheetView>
  </sheetViews>
  <sheetFormatPr defaultRowHeight="15" x14ac:dyDescent="0.25"/>
  <cols>
    <col min="2" max="2" width="3.7109375" customWidth="1"/>
    <col min="3" max="3" width="6.7109375" customWidth="1"/>
    <col min="8" max="8" width="12" customWidth="1"/>
  </cols>
  <sheetData>
    <row r="4" spans="3:21" ht="31.5" x14ac:dyDescent="0.5">
      <c r="C4" s="26" t="s">
        <v>63</v>
      </c>
    </row>
    <row r="6" spans="3:21" ht="22.5" x14ac:dyDescent="0.3">
      <c r="C6" s="35">
        <v>1</v>
      </c>
      <c r="D6" s="25" t="s">
        <v>76</v>
      </c>
      <c r="E6" s="25"/>
      <c r="F6" s="25"/>
      <c r="G6" s="24"/>
      <c r="H6" s="24"/>
    </row>
    <row r="7" spans="3:21" ht="22.5" x14ac:dyDescent="0.3">
      <c r="C7" s="35">
        <v>2</v>
      </c>
      <c r="D7" s="25" t="s">
        <v>77</v>
      </c>
      <c r="E7" s="25"/>
      <c r="F7" s="25"/>
      <c r="G7" s="24"/>
      <c r="H7" s="24"/>
    </row>
    <row r="8" spans="3:21" ht="22.5" x14ac:dyDescent="0.3">
      <c r="C8" s="35">
        <v>3</v>
      </c>
      <c r="D8" s="25" t="s">
        <v>78</v>
      </c>
      <c r="H8" s="24"/>
      <c r="U8" s="36"/>
    </row>
    <row r="9" spans="3:21" ht="22.5" x14ac:dyDescent="0.3">
      <c r="C9" s="35">
        <v>4</v>
      </c>
      <c r="D9" s="25" t="s">
        <v>79</v>
      </c>
      <c r="E9" s="25"/>
      <c r="F9" s="25"/>
      <c r="G9" s="24"/>
      <c r="H9" s="24"/>
    </row>
    <row r="10" spans="3:21" ht="22.5" x14ac:dyDescent="0.3">
      <c r="C10" s="35">
        <v>5</v>
      </c>
      <c r="D10" s="25" t="s">
        <v>80</v>
      </c>
      <c r="E10" s="25"/>
      <c r="F10" s="25"/>
      <c r="G10" s="24"/>
      <c r="H10" s="24"/>
    </row>
    <row r="11" spans="3:21" ht="22.5" x14ac:dyDescent="0.3">
      <c r="C11" s="35">
        <v>6</v>
      </c>
      <c r="D11" s="25" t="s">
        <v>58</v>
      </c>
      <c r="E11" s="25"/>
      <c r="F11" s="25"/>
      <c r="G11" s="24"/>
      <c r="H11" s="24"/>
    </row>
    <row r="12" spans="3:21" ht="22.5" x14ac:dyDescent="0.3">
      <c r="C12" s="35">
        <v>7</v>
      </c>
      <c r="D12" s="25" t="s">
        <v>81</v>
      </c>
      <c r="E12" s="25"/>
      <c r="F12" s="25"/>
      <c r="G12" s="24"/>
      <c r="H12" s="24"/>
    </row>
    <row r="13" spans="3:21" ht="22.5" x14ac:dyDescent="0.3">
      <c r="C13" s="35">
        <v>8</v>
      </c>
      <c r="D13" s="25" t="s">
        <v>82</v>
      </c>
      <c r="E13" s="25"/>
      <c r="F13" s="25"/>
      <c r="G13" s="24"/>
      <c r="H13" s="24"/>
    </row>
    <row r="14" spans="3:21" ht="22.5" x14ac:dyDescent="0.3">
      <c r="C14" s="35">
        <v>9</v>
      </c>
      <c r="D14" s="25" t="s">
        <v>83</v>
      </c>
      <c r="E14" s="25"/>
      <c r="F14" s="25"/>
      <c r="G14" s="24"/>
      <c r="H14" s="24"/>
      <c r="R14" t="s">
        <v>62</v>
      </c>
    </row>
    <row r="15" spans="3:21" ht="22.5" x14ac:dyDescent="0.3">
      <c r="C15" s="35">
        <v>10</v>
      </c>
      <c r="D15" s="25" t="s">
        <v>85</v>
      </c>
      <c r="E15" s="25"/>
      <c r="F15" s="25"/>
      <c r="G15" s="24"/>
      <c r="H15" s="24"/>
    </row>
    <row r="16" spans="3:21" x14ac:dyDescent="0.25">
      <c r="E16" s="24"/>
      <c r="F16" s="24"/>
      <c r="G16" s="24"/>
    </row>
    <row r="17" spans="4:17" ht="22.5" x14ac:dyDescent="0.3">
      <c r="D17" s="25" t="s">
        <v>73</v>
      </c>
    </row>
    <row r="21" spans="4:17" ht="24.75" x14ac:dyDescent="0.45">
      <c r="Q21" s="25" t="s">
        <v>90</v>
      </c>
    </row>
  </sheetData>
  <sheetProtection algorithmName="SHA-512" hashValue="3kSkV5vDEgJlg+ABBP/SRW/isK93jYmcOSWb8i2ZP2Cn8GiU61o9owmkNUWDrmogGKrJ6OnBZC+FtHWq+GkHEw==" saltValue="KsPeZctaZSaoGQw9ogZLPQ==" spinCount="100000" sheet="1" objects="1" scenarios="1"/>
  <pageMargins left="0.7" right="0.7" top="0.75" bottom="0.75" header="0.3" footer="0.3"/>
  <pageSetup orientation="portrait" horizontalDpi="0" verticalDpi="0" r:id="rId1"/>
  <legacy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</sheetPr>
  <dimension ref="B1:M114"/>
  <sheetViews>
    <sheetView tabSelected="1" zoomScale="130" zoomScaleNormal="130" workbookViewId="0">
      <selection activeCell="E22" sqref="E22"/>
    </sheetView>
  </sheetViews>
  <sheetFormatPr defaultColWidth="10.28515625" defaultRowHeight="15" x14ac:dyDescent="0.25"/>
  <cols>
    <col min="1" max="1" width="6" customWidth="1"/>
    <col min="2" max="2" width="13" customWidth="1"/>
    <col min="3" max="3" width="13.85546875" customWidth="1"/>
    <col min="4" max="4" width="12.28515625" customWidth="1"/>
    <col min="5" max="5" width="13.85546875" customWidth="1"/>
    <col min="7" max="7" width="12" customWidth="1"/>
    <col min="12" max="12" width="11.42578125" customWidth="1"/>
    <col min="13" max="13" width="9.28515625" customWidth="1"/>
  </cols>
  <sheetData>
    <row r="1" spans="2:13" x14ac:dyDescent="0.25">
      <c r="B1" s="31" t="s">
        <v>84</v>
      </c>
      <c r="C1" s="38"/>
      <c r="D1" s="38"/>
      <c r="E1" s="38"/>
      <c r="F1" s="38"/>
      <c r="G1" s="38"/>
      <c r="H1" s="39"/>
    </row>
    <row r="2" spans="2:13" x14ac:dyDescent="0.25">
      <c r="B2" s="43" t="s">
        <v>75</v>
      </c>
      <c r="C2" s="37"/>
      <c r="D2" s="37"/>
      <c r="E2" s="37"/>
      <c r="F2" s="37"/>
      <c r="G2" s="37"/>
      <c r="H2" s="44"/>
    </row>
    <row r="3" spans="2:13" x14ac:dyDescent="0.25">
      <c r="B3" s="33" t="s">
        <v>86</v>
      </c>
      <c r="C3" s="40"/>
      <c r="D3" s="40"/>
      <c r="E3" s="40"/>
      <c r="F3" s="40"/>
      <c r="G3" s="40"/>
      <c r="H3" s="34"/>
    </row>
    <row r="5" spans="2:13" x14ac:dyDescent="0.25">
      <c r="B5" s="41" t="s">
        <v>18</v>
      </c>
      <c r="C5" s="41" t="s">
        <v>13</v>
      </c>
      <c r="E5" t="s">
        <v>57</v>
      </c>
      <c r="M5" s="45" t="s">
        <v>100</v>
      </c>
    </row>
    <row r="6" spans="2:13" x14ac:dyDescent="0.25">
      <c r="B6" s="18" t="s">
        <v>74</v>
      </c>
      <c r="C6" s="46"/>
      <c r="E6" t="s">
        <v>87</v>
      </c>
      <c r="M6" t="s">
        <v>93</v>
      </c>
    </row>
    <row r="7" spans="2:13" x14ac:dyDescent="0.25">
      <c r="M7" s="20" t="s">
        <v>95</v>
      </c>
    </row>
    <row r="9" spans="2:13" x14ac:dyDescent="0.25">
      <c r="B9" s="16" t="s">
        <v>17</v>
      </c>
      <c r="C9" s="16" t="s">
        <v>16</v>
      </c>
      <c r="D9" s="16" t="s">
        <v>18</v>
      </c>
      <c r="E9" s="16" t="s">
        <v>15</v>
      </c>
      <c r="F9" s="16" t="s">
        <v>19</v>
      </c>
      <c r="G9" s="16" t="s">
        <v>20</v>
      </c>
      <c r="H9" s="16" t="s">
        <v>13</v>
      </c>
      <c r="I9" s="16" t="s">
        <v>14</v>
      </c>
      <c r="M9" s="45" t="s">
        <v>89</v>
      </c>
    </row>
    <row r="10" spans="2:13" x14ac:dyDescent="0.25">
      <c r="B10" s="17">
        <v>40556</v>
      </c>
      <c r="C10" s="6" t="s">
        <v>68</v>
      </c>
      <c r="D10" s="6" t="s">
        <v>21</v>
      </c>
      <c r="E10" s="6" t="s">
        <v>69</v>
      </c>
      <c r="F10" s="6" t="s">
        <v>22</v>
      </c>
      <c r="G10" s="6">
        <v>58</v>
      </c>
      <c r="H10" s="7">
        <v>1102</v>
      </c>
      <c r="I10" s="7">
        <v>464</v>
      </c>
      <c r="M10" t="s">
        <v>92</v>
      </c>
    </row>
    <row r="11" spans="2:13" x14ac:dyDescent="0.25">
      <c r="B11" s="17">
        <v>40558</v>
      </c>
      <c r="C11" s="6" t="s">
        <v>68</v>
      </c>
      <c r="D11" s="6" t="s">
        <v>74</v>
      </c>
      <c r="E11" s="6" t="s">
        <v>72</v>
      </c>
      <c r="F11" s="6" t="s">
        <v>23</v>
      </c>
      <c r="G11" s="6">
        <v>17</v>
      </c>
      <c r="H11" s="7">
        <v>323</v>
      </c>
      <c r="I11" s="7">
        <v>136</v>
      </c>
      <c r="M11" s="20" t="s">
        <v>96</v>
      </c>
    </row>
    <row r="12" spans="2:13" x14ac:dyDescent="0.25">
      <c r="B12" s="17">
        <v>40568</v>
      </c>
      <c r="C12" s="6" t="s">
        <v>68</v>
      </c>
      <c r="D12" s="6" t="s">
        <v>24</v>
      </c>
      <c r="E12" s="6" t="s">
        <v>69</v>
      </c>
      <c r="F12" s="6" t="s">
        <v>25</v>
      </c>
      <c r="G12" s="6">
        <v>59</v>
      </c>
      <c r="H12" s="7">
        <v>1121</v>
      </c>
      <c r="I12" s="7">
        <v>472</v>
      </c>
    </row>
    <row r="13" spans="2:13" x14ac:dyDescent="0.25">
      <c r="B13" s="17">
        <v>40546</v>
      </c>
      <c r="C13" s="6" t="s">
        <v>64</v>
      </c>
      <c r="D13" s="6" t="s">
        <v>74</v>
      </c>
      <c r="E13" s="6" t="s">
        <v>70</v>
      </c>
      <c r="F13" s="6" t="s">
        <v>26</v>
      </c>
      <c r="G13" s="6">
        <v>55</v>
      </c>
      <c r="H13" s="7">
        <v>1265</v>
      </c>
      <c r="I13" s="7">
        <v>605</v>
      </c>
      <c r="M13" t="s">
        <v>91</v>
      </c>
    </row>
    <row r="14" spans="2:13" x14ac:dyDescent="0.25">
      <c r="B14" s="17">
        <v>40570</v>
      </c>
      <c r="C14" s="6" t="s">
        <v>65</v>
      </c>
      <c r="D14" s="6" t="s">
        <v>74</v>
      </c>
      <c r="E14" s="6" t="s">
        <v>69</v>
      </c>
      <c r="F14" s="6" t="s">
        <v>27</v>
      </c>
      <c r="G14" s="6">
        <v>44</v>
      </c>
      <c r="H14" s="7">
        <v>924</v>
      </c>
      <c r="I14" s="7">
        <v>407</v>
      </c>
      <c r="M14" s="20" t="s">
        <v>94</v>
      </c>
    </row>
    <row r="15" spans="2:13" x14ac:dyDescent="0.25">
      <c r="B15" s="17">
        <v>40557</v>
      </c>
      <c r="C15" s="6" t="s">
        <v>66</v>
      </c>
      <c r="D15" s="6" t="s">
        <v>74</v>
      </c>
      <c r="E15" s="6" t="s">
        <v>28</v>
      </c>
      <c r="F15" s="6" t="s">
        <v>29</v>
      </c>
      <c r="G15" s="6">
        <v>61</v>
      </c>
      <c r="H15" s="7">
        <v>1647</v>
      </c>
      <c r="I15" s="7">
        <v>884.5</v>
      </c>
    </row>
    <row r="16" spans="2:13" x14ac:dyDescent="0.25">
      <c r="B16" s="17">
        <v>40551</v>
      </c>
      <c r="C16" s="6" t="s">
        <v>66</v>
      </c>
      <c r="D16" s="6" t="s">
        <v>74</v>
      </c>
      <c r="E16" s="6" t="s">
        <v>69</v>
      </c>
      <c r="F16" s="6" t="s">
        <v>30</v>
      </c>
      <c r="G16" s="6">
        <v>50</v>
      </c>
      <c r="H16" s="7">
        <v>1350</v>
      </c>
      <c r="I16" s="7">
        <v>725</v>
      </c>
      <c r="M16" t="s">
        <v>97</v>
      </c>
    </row>
    <row r="17" spans="2:13" x14ac:dyDescent="0.25">
      <c r="B17" s="17">
        <v>40559</v>
      </c>
      <c r="C17" s="6" t="s">
        <v>66</v>
      </c>
      <c r="D17" s="6" t="s">
        <v>21</v>
      </c>
      <c r="E17" s="6" t="s">
        <v>71</v>
      </c>
      <c r="F17" s="6" t="s">
        <v>31</v>
      </c>
      <c r="G17" s="6">
        <v>59</v>
      </c>
      <c r="H17" s="7">
        <v>1593</v>
      </c>
      <c r="I17" s="7">
        <v>855.5</v>
      </c>
      <c r="M17" s="20" t="s">
        <v>98</v>
      </c>
    </row>
    <row r="18" spans="2:13" x14ac:dyDescent="0.25">
      <c r="B18" s="17">
        <v>40550</v>
      </c>
      <c r="C18" s="6" t="s">
        <v>66</v>
      </c>
      <c r="D18" s="6" t="s">
        <v>21</v>
      </c>
      <c r="E18" s="6" t="s">
        <v>72</v>
      </c>
      <c r="F18" s="6" t="s">
        <v>32</v>
      </c>
      <c r="G18" s="6">
        <v>36</v>
      </c>
      <c r="H18" s="7">
        <v>972</v>
      </c>
      <c r="I18" s="7">
        <v>522</v>
      </c>
      <c r="M18" s="20" t="s">
        <v>101</v>
      </c>
    </row>
    <row r="19" spans="2:13" x14ac:dyDescent="0.25">
      <c r="B19" s="17">
        <v>40558</v>
      </c>
      <c r="C19" s="6" t="s">
        <v>65</v>
      </c>
      <c r="D19" s="6" t="s">
        <v>21</v>
      </c>
      <c r="E19" s="6" t="s">
        <v>70</v>
      </c>
      <c r="F19" s="6" t="s">
        <v>26</v>
      </c>
      <c r="G19" s="6">
        <v>14</v>
      </c>
      <c r="H19" s="7">
        <v>294</v>
      </c>
      <c r="I19" s="7">
        <v>129.5</v>
      </c>
    </row>
    <row r="20" spans="2:13" x14ac:dyDescent="0.25">
      <c r="B20" s="17">
        <v>40563</v>
      </c>
      <c r="C20" s="6" t="s">
        <v>66</v>
      </c>
      <c r="D20" s="6" t="s">
        <v>33</v>
      </c>
      <c r="E20" s="6" t="s">
        <v>71</v>
      </c>
      <c r="F20" s="6" t="s">
        <v>34</v>
      </c>
      <c r="G20" s="6">
        <v>38</v>
      </c>
      <c r="H20" s="7">
        <v>1026</v>
      </c>
      <c r="I20" s="7">
        <v>551</v>
      </c>
      <c r="M20" t="s">
        <v>99</v>
      </c>
    </row>
    <row r="21" spans="2:13" x14ac:dyDescent="0.25">
      <c r="B21" s="17">
        <v>40570</v>
      </c>
      <c r="C21" s="6" t="s">
        <v>64</v>
      </c>
      <c r="D21" s="6" t="s">
        <v>74</v>
      </c>
      <c r="E21" s="6" t="s">
        <v>72</v>
      </c>
      <c r="F21" s="6" t="s">
        <v>35</v>
      </c>
      <c r="G21" s="6">
        <v>63</v>
      </c>
      <c r="H21" s="7">
        <v>1449</v>
      </c>
      <c r="I21" s="7">
        <v>693</v>
      </c>
      <c r="M21" s="20" t="s">
        <v>87</v>
      </c>
    </row>
    <row r="22" spans="2:13" x14ac:dyDescent="0.25">
      <c r="B22" s="17">
        <v>40551</v>
      </c>
      <c r="C22" s="6" t="s">
        <v>68</v>
      </c>
      <c r="D22" s="6" t="s">
        <v>21</v>
      </c>
      <c r="E22" s="6" t="s">
        <v>36</v>
      </c>
      <c r="F22" s="6" t="s">
        <v>37</v>
      </c>
      <c r="G22" s="6">
        <v>9</v>
      </c>
      <c r="H22" s="7">
        <v>171</v>
      </c>
      <c r="I22" s="7">
        <v>72</v>
      </c>
    </row>
    <row r="23" spans="2:13" x14ac:dyDescent="0.25">
      <c r="B23" s="17">
        <v>40563</v>
      </c>
      <c r="C23" s="6" t="s">
        <v>64</v>
      </c>
      <c r="D23" s="6" t="s">
        <v>74</v>
      </c>
      <c r="E23" s="6" t="s">
        <v>70</v>
      </c>
      <c r="F23" s="6" t="s">
        <v>34</v>
      </c>
      <c r="G23" s="6">
        <v>65</v>
      </c>
      <c r="H23" s="7">
        <v>1495</v>
      </c>
      <c r="I23" s="7">
        <v>715</v>
      </c>
    </row>
    <row r="24" spans="2:13" x14ac:dyDescent="0.25">
      <c r="B24" s="17">
        <v>40548</v>
      </c>
      <c r="C24" s="6" t="s">
        <v>66</v>
      </c>
      <c r="D24" s="6" t="s">
        <v>21</v>
      </c>
      <c r="E24" s="6" t="s">
        <v>71</v>
      </c>
      <c r="F24" s="6" t="s">
        <v>38</v>
      </c>
      <c r="G24" s="6">
        <v>35</v>
      </c>
      <c r="H24" s="7">
        <v>945</v>
      </c>
      <c r="I24" s="7">
        <v>507.5</v>
      </c>
    </row>
    <row r="25" spans="2:13" x14ac:dyDescent="0.25">
      <c r="B25" s="17">
        <v>40555</v>
      </c>
      <c r="C25" s="6" t="s">
        <v>68</v>
      </c>
      <c r="D25" s="6" t="s">
        <v>24</v>
      </c>
      <c r="E25" s="6" t="s">
        <v>70</v>
      </c>
      <c r="F25" s="6" t="s">
        <v>32</v>
      </c>
      <c r="G25" s="6">
        <v>37</v>
      </c>
      <c r="H25" s="7">
        <v>703</v>
      </c>
      <c r="I25" s="7">
        <v>296</v>
      </c>
    </row>
    <row r="26" spans="2:13" x14ac:dyDescent="0.25">
      <c r="B26" s="17">
        <v>40547</v>
      </c>
      <c r="C26" s="6" t="s">
        <v>68</v>
      </c>
      <c r="D26" s="6" t="s">
        <v>21</v>
      </c>
      <c r="E26" s="6" t="s">
        <v>71</v>
      </c>
      <c r="F26" s="6" t="s">
        <v>39</v>
      </c>
      <c r="G26" s="6">
        <v>55</v>
      </c>
      <c r="H26" s="7">
        <v>1045</v>
      </c>
      <c r="I26" s="7">
        <v>440</v>
      </c>
    </row>
    <row r="27" spans="2:13" x14ac:dyDescent="0.25">
      <c r="B27" s="17">
        <v>40571</v>
      </c>
      <c r="C27" s="6" t="s">
        <v>68</v>
      </c>
      <c r="D27" s="6" t="s">
        <v>33</v>
      </c>
      <c r="E27" s="6" t="s">
        <v>28</v>
      </c>
      <c r="F27" s="6" t="s">
        <v>22</v>
      </c>
      <c r="G27" s="6">
        <v>33</v>
      </c>
      <c r="H27" s="7">
        <v>627</v>
      </c>
      <c r="I27" s="7">
        <v>264</v>
      </c>
    </row>
    <row r="28" spans="2:13" x14ac:dyDescent="0.25">
      <c r="B28" s="17">
        <v>40547</v>
      </c>
      <c r="C28" s="6" t="s">
        <v>64</v>
      </c>
      <c r="D28" s="6" t="s">
        <v>21</v>
      </c>
      <c r="E28" s="6" t="s">
        <v>70</v>
      </c>
      <c r="F28" s="6" t="s">
        <v>40</v>
      </c>
      <c r="G28" s="6">
        <v>28</v>
      </c>
      <c r="H28" s="7">
        <v>644</v>
      </c>
      <c r="I28" s="7">
        <v>308</v>
      </c>
    </row>
    <row r="29" spans="2:13" x14ac:dyDescent="0.25">
      <c r="B29" s="17">
        <v>40561</v>
      </c>
      <c r="C29" s="6" t="s">
        <v>66</v>
      </c>
      <c r="D29" s="6" t="s">
        <v>21</v>
      </c>
      <c r="E29" s="6" t="s">
        <v>72</v>
      </c>
      <c r="F29" s="6" t="s">
        <v>27</v>
      </c>
      <c r="G29" s="6">
        <v>10</v>
      </c>
      <c r="H29" s="7">
        <v>270</v>
      </c>
      <c r="I29" s="7">
        <v>145</v>
      </c>
    </row>
    <row r="30" spans="2:13" x14ac:dyDescent="0.25">
      <c r="B30" s="17">
        <v>40564</v>
      </c>
      <c r="C30" s="6" t="s">
        <v>67</v>
      </c>
      <c r="D30" s="6" t="s">
        <v>21</v>
      </c>
      <c r="E30" s="6" t="s">
        <v>70</v>
      </c>
      <c r="F30" s="6" t="s">
        <v>41</v>
      </c>
      <c r="G30" s="6">
        <v>30</v>
      </c>
      <c r="H30" s="7">
        <v>660</v>
      </c>
      <c r="I30" s="7">
        <v>300</v>
      </c>
    </row>
    <row r="31" spans="2:13" x14ac:dyDescent="0.25">
      <c r="B31" s="17">
        <v>40544</v>
      </c>
      <c r="C31" s="6" t="s">
        <v>68</v>
      </c>
      <c r="D31" s="6" t="s">
        <v>24</v>
      </c>
      <c r="E31" s="6" t="s">
        <v>71</v>
      </c>
      <c r="F31" s="6" t="s">
        <v>29</v>
      </c>
      <c r="G31" s="6">
        <v>26</v>
      </c>
      <c r="H31" s="7">
        <v>494</v>
      </c>
      <c r="I31" s="7">
        <v>208</v>
      </c>
    </row>
    <row r="32" spans="2:13" x14ac:dyDescent="0.25">
      <c r="B32" s="17">
        <v>40566</v>
      </c>
      <c r="C32" s="6" t="s">
        <v>65</v>
      </c>
      <c r="D32" s="6" t="s">
        <v>21</v>
      </c>
      <c r="E32" s="6" t="s">
        <v>70</v>
      </c>
      <c r="F32" s="6" t="s">
        <v>42</v>
      </c>
      <c r="G32" s="6">
        <v>6</v>
      </c>
      <c r="H32" s="7">
        <v>126</v>
      </c>
      <c r="I32" s="7">
        <v>55.5</v>
      </c>
    </row>
    <row r="33" spans="2:9" x14ac:dyDescent="0.25">
      <c r="B33" s="17">
        <v>40568</v>
      </c>
      <c r="C33" s="6" t="s">
        <v>66</v>
      </c>
      <c r="D33" s="6" t="s">
        <v>74</v>
      </c>
      <c r="E33" s="6" t="s">
        <v>69</v>
      </c>
      <c r="F33" s="6" t="s">
        <v>32</v>
      </c>
      <c r="G33" s="6">
        <v>41</v>
      </c>
      <c r="H33" s="7">
        <v>1107</v>
      </c>
      <c r="I33" s="7">
        <v>594.5</v>
      </c>
    </row>
    <row r="34" spans="2:9" x14ac:dyDescent="0.25">
      <c r="B34" s="17">
        <v>40562</v>
      </c>
      <c r="C34" s="6" t="s">
        <v>66</v>
      </c>
      <c r="D34" s="6" t="s">
        <v>24</v>
      </c>
      <c r="E34" s="6" t="s">
        <v>28</v>
      </c>
      <c r="F34" s="6" t="s">
        <v>43</v>
      </c>
      <c r="G34" s="6">
        <v>26</v>
      </c>
      <c r="H34" s="7">
        <v>702</v>
      </c>
      <c r="I34" s="7">
        <v>377</v>
      </c>
    </row>
    <row r="35" spans="2:9" x14ac:dyDescent="0.25">
      <c r="B35" s="17">
        <v>40572</v>
      </c>
      <c r="C35" s="6" t="s">
        <v>68</v>
      </c>
      <c r="D35" s="6" t="s">
        <v>74</v>
      </c>
      <c r="E35" s="6" t="s">
        <v>36</v>
      </c>
      <c r="F35" s="6" t="s">
        <v>39</v>
      </c>
      <c r="G35" s="6">
        <v>45</v>
      </c>
      <c r="H35" s="7">
        <v>855</v>
      </c>
      <c r="I35" s="7">
        <v>360</v>
      </c>
    </row>
    <row r="36" spans="2:9" x14ac:dyDescent="0.25">
      <c r="B36" s="17">
        <v>40572</v>
      </c>
      <c r="C36" s="6" t="s">
        <v>65</v>
      </c>
      <c r="D36" s="6" t="s">
        <v>33</v>
      </c>
      <c r="E36" s="6" t="s">
        <v>36</v>
      </c>
      <c r="F36" s="6" t="s">
        <v>44</v>
      </c>
      <c r="G36" s="6">
        <v>15</v>
      </c>
      <c r="H36" s="7">
        <v>315</v>
      </c>
      <c r="I36" s="7">
        <v>138.75</v>
      </c>
    </row>
    <row r="37" spans="2:9" x14ac:dyDescent="0.25">
      <c r="B37" s="17">
        <v>40565</v>
      </c>
      <c r="C37" s="6" t="s">
        <v>64</v>
      </c>
      <c r="D37" s="6" t="s">
        <v>24</v>
      </c>
      <c r="E37" s="6" t="s">
        <v>70</v>
      </c>
      <c r="F37" s="6" t="s">
        <v>22</v>
      </c>
      <c r="G37" s="6">
        <v>65</v>
      </c>
      <c r="H37" s="7">
        <v>1495</v>
      </c>
      <c r="I37" s="7">
        <v>715</v>
      </c>
    </row>
    <row r="38" spans="2:9" x14ac:dyDescent="0.25">
      <c r="B38" s="17">
        <v>40573</v>
      </c>
      <c r="C38" s="6" t="s">
        <v>66</v>
      </c>
      <c r="D38" s="6" t="s">
        <v>21</v>
      </c>
      <c r="E38" s="6" t="s">
        <v>69</v>
      </c>
      <c r="F38" s="6" t="s">
        <v>43</v>
      </c>
      <c r="G38" s="6">
        <v>14</v>
      </c>
      <c r="H38" s="7">
        <v>378</v>
      </c>
      <c r="I38" s="7">
        <v>203</v>
      </c>
    </row>
    <row r="39" spans="2:9" x14ac:dyDescent="0.25">
      <c r="B39" s="17">
        <v>40561</v>
      </c>
      <c r="C39" s="6" t="s">
        <v>67</v>
      </c>
      <c r="D39" s="6" t="s">
        <v>24</v>
      </c>
      <c r="E39" s="6" t="s">
        <v>70</v>
      </c>
      <c r="F39" s="6" t="s">
        <v>23</v>
      </c>
      <c r="G39" s="6">
        <v>56</v>
      </c>
      <c r="H39" s="7">
        <v>1232</v>
      </c>
      <c r="I39" s="7">
        <v>560</v>
      </c>
    </row>
    <row r="40" spans="2:9" x14ac:dyDescent="0.25">
      <c r="B40" s="17">
        <v>40544</v>
      </c>
      <c r="C40" s="6" t="s">
        <v>68</v>
      </c>
      <c r="D40" s="6" t="s">
        <v>24</v>
      </c>
      <c r="E40" s="6" t="s">
        <v>69</v>
      </c>
      <c r="F40" s="6" t="s">
        <v>31</v>
      </c>
      <c r="G40" s="6">
        <v>11</v>
      </c>
      <c r="H40" s="7">
        <v>209</v>
      </c>
      <c r="I40" s="7">
        <v>88</v>
      </c>
    </row>
    <row r="41" spans="2:9" x14ac:dyDescent="0.25">
      <c r="B41" s="17">
        <v>40561</v>
      </c>
      <c r="C41" s="6" t="s">
        <v>66</v>
      </c>
      <c r="D41" s="6" t="s">
        <v>24</v>
      </c>
      <c r="E41" s="6" t="s">
        <v>28</v>
      </c>
      <c r="F41" s="6" t="s">
        <v>45</v>
      </c>
      <c r="G41" s="6">
        <v>40</v>
      </c>
      <c r="H41" s="7">
        <v>1080</v>
      </c>
      <c r="I41" s="7">
        <v>580</v>
      </c>
    </row>
    <row r="42" spans="2:9" x14ac:dyDescent="0.25">
      <c r="B42" s="17">
        <v>40564</v>
      </c>
      <c r="C42" s="6" t="s">
        <v>66</v>
      </c>
      <c r="D42" s="6" t="s">
        <v>74</v>
      </c>
      <c r="E42" s="6" t="s">
        <v>72</v>
      </c>
      <c r="F42" s="6" t="s">
        <v>22</v>
      </c>
      <c r="G42" s="6">
        <v>58</v>
      </c>
      <c r="H42" s="7">
        <v>1566</v>
      </c>
      <c r="I42" s="7">
        <v>841</v>
      </c>
    </row>
    <row r="43" spans="2:9" x14ac:dyDescent="0.25">
      <c r="B43" s="17">
        <v>40555</v>
      </c>
      <c r="C43" s="6" t="s">
        <v>64</v>
      </c>
      <c r="D43" s="6" t="s">
        <v>74</v>
      </c>
      <c r="E43" s="6" t="s">
        <v>70</v>
      </c>
      <c r="F43" s="6" t="s">
        <v>46</v>
      </c>
      <c r="G43" s="6">
        <v>40</v>
      </c>
      <c r="H43" s="7">
        <v>920</v>
      </c>
      <c r="I43" s="7">
        <v>440</v>
      </c>
    </row>
    <row r="44" spans="2:9" x14ac:dyDescent="0.25">
      <c r="B44" s="17">
        <v>40559</v>
      </c>
      <c r="C44" s="6" t="s">
        <v>66</v>
      </c>
      <c r="D44" s="6" t="s">
        <v>24</v>
      </c>
      <c r="E44" s="6" t="s">
        <v>70</v>
      </c>
      <c r="F44" s="6" t="s">
        <v>47</v>
      </c>
      <c r="G44" s="6">
        <v>40</v>
      </c>
      <c r="H44" s="7">
        <v>1080</v>
      </c>
      <c r="I44" s="7">
        <v>580</v>
      </c>
    </row>
    <row r="45" spans="2:9" x14ac:dyDescent="0.25">
      <c r="B45" s="17">
        <v>40548</v>
      </c>
      <c r="C45" s="6" t="s">
        <v>64</v>
      </c>
      <c r="D45" s="6" t="s">
        <v>33</v>
      </c>
      <c r="E45" s="6" t="s">
        <v>69</v>
      </c>
      <c r="F45" s="6" t="s">
        <v>31</v>
      </c>
      <c r="G45" s="6">
        <v>11</v>
      </c>
      <c r="H45" s="7">
        <v>253</v>
      </c>
      <c r="I45" s="7">
        <v>121</v>
      </c>
    </row>
    <row r="46" spans="2:9" x14ac:dyDescent="0.25">
      <c r="B46" s="17">
        <v>40573</v>
      </c>
      <c r="C46" s="6" t="s">
        <v>67</v>
      </c>
      <c r="D46" s="6" t="s">
        <v>24</v>
      </c>
      <c r="E46" s="6" t="s">
        <v>69</v>
      </c>
      <c r="F46" s="6" t="s">
        <v>48</v>
      </c>
      <c r="G46" s="6">
        <v>17</v>
      </c>
      <c r="H46" s="7">
        <v>374</v>
      </c>
      <c r="I46" s="7">
        <v>170</v>
      </c>
    </row>
    <row r="47" spans="2:9" x14ac:dyDescent="0.25">
      <c r="B47" s="17">
        <v>40558</v>
      </c>
      <c r="C47" s="6" t="s">
        <v>66</v>
      </c>
      <c r="D47" s="6" t="s">
        <v>21</v>
      </c>
      <c r="E47" s="6" t="s">
        <v>36</v>
      </c>
      <c r="F47" s="6" t="s">
        <v>46</v>
      </c>
      <c r="G47" s="6">
        <v>19</v>
      </c>
      <c r="H47" s="7">
        <v>513</v>
      </c>
      <c r="I47" s="7">
        <v>275.5</v>
      </c>
    </row>
    <row r="48" spans="2:9" x14ac:dyDescent="0.25">
      <c r="B48" s="17">
        <v>40573</v>
      </c>
      <c r="C48" s="6" t="s">
        <v>66</v>
      </c>
      <c r="D48" s="6" t="s">
        <v>74</v>
      </c>
      <c r="E48" s="6" t="s">
        <v>36</v>
      </c>
      <c r="F48" s="6" t="s">
        <v>32</v>
      </c>
      <c r="G48" s="6">
        <v>15</v>
      </c>
      <c r="H48" s="7">
        <v>405</v>
      </c>
      <c r="I48" s="7">
        <v>217.5</v>
      </c>
    </row>
    <row r="49" spans="2:9" x14ac:dyDescent="0.25">
      <c r="B49" s="17">
        <v>40559</v>
      </c>
      <c r="C49" s="6" t="s">
        <v>68</v>
      </c>
      <c r="D49" s="6" t="s">
        <v>21</v>
      </c>
      <c r="E49" s="6" t="s">
        <v>36</v>
      </c>
      <c r="F49" s="6" t="s">
        <v>40</v>
      </c>
      <c r="G49" s="6">
        <v>57</v>
      </c>
      <c r="H49" s="7">
        <v>1083</v>
      </c>
      <c r="I49" s="7">
        <v>456</v>
      </c>
    </row>
    <row r="50" spans="2:9" x14ac:dyDescent="0.25">
      <c r="B50" s="17">
        <v>40567</v>
      </c>
      <c r="C50" s="6" t="s">
        <v>65</v>
      </c>
      <c r="D50" s="6" t="s">
        <v>74</v>
      </c>
      <c r="E50" s="6" t="s">
        <v>69</v>
      </c>
      <c r="F50" s="6" t="s">
        <v>40</v>
      </c>
      <c r="G50" s="6">
        <v>17</v>
      </c>
      <c r="H50" s="7">
        <v>357</v>
      </c>
      <c r="I50" s="7">
        <v>157.25</v>
      </c>
    </row>
    <row r="51" spans="2:9" x14ac:dyDescent="0.25">
      <c r="B51" s="17">
        <v>40569</v>
      </c>
      <c r="C51" s="6" t="s">
        <v>64</v>
      </c>
      <c r="D51" s="6" t="s">
        <v>33</v>
      </c>
      <c r="E51" s="6" t="s">
        <v>28</v>
      </c>
      <c r="F51" s="6" t="s">
        <v>29</v>
      </c>
      <c r="G51" s="6">
        <v>31</v>
      </c>
      <c r="H51" s="7">
        <v>713</v>
      </c>
      <c r="I51" s="7">
        <v>341</v>
      </c>
    </row>
    <row r="52" spans="2:9" x14ac:dyDescent="0.25">
      <c r="B52" s="17">
        <v>40554</v>
      </c>
      <c r="C52" s="6" t="s">
        <v>65</v>
      </c>
      <c r="D52" s="6" t="s">
        <v>33</v>
      </c>
      <c r="E52" s="6" t="s">
        <v>36</v>
      </c>
      <c r="F52" s="6" t="s">
        <v>49</v>
      </c>
      <c r="G52" s="6">
        <v>28</v>
      </c>
      <c r="H52" s="7">
        <v>588</v>
      </c>
      <c r="I52" s="7">
        <v>259</v>
      </c>
    </row>
    <row r="53" spans="2:9" x14ac:dyDescent="0.25">
      <c r="B53" s="17">
        <v>40549</v>
      </c>
      <c r="C53" s="6" t="s">
        <v>67</v>
      </c>
      <c r="D53" s="6" t="s">
        <v>74</v>
      </c>
      <c r="E53" s="6" t="s">
        <v>28</v>
      </c>
      <c r="F53" s="6" t="s">
        <v>50</v>
      </c>
      <c r="G53" s="6">
        <v>11</v>
      </c>
      <c r="H53" s="7">
        <v>242</v>
      </c>
      <c r="I53" s="7">
        <v>110</v>
      </c>
    </row>
    <row r="54" spans="2:9" x14ac:dyDescent="0.25">
      <c r="B54" s="17">
        <v>40552</v>
      </c>
      <c r="C54" s="6" t="s">
        <v>67</v>
      </c>
      <c r="D54" s="6" t="s">
        <v>21</v>
      </c>
      <c r="E54" s="6" t="s">
        <v>28</v>
      </c>
      <c r="F54" s="6" t="s">
        <v>32</v>
      </c>
      <c r="G54" s="6">
        <v>20</v>
      </c>
      <c r="H54" s="7">
        <v>440</v>
      </c>
      <c r="I54" s="7">
        <v>200</v>
      </c>
    </row>
    <row r="55" spans="2:9" x14ac:dyDescent="0.25">
      <c r="B55" s="17">
        <v>40559</v>
      </c>
      <c r="C55" s="6" t="s">
        <v>66</v>
      </c>
      <c r="D55" s="6" t="s">
        <v>21</v>
      </c>
      <c r="E55" s="6" t="s">
        <v>72</v>
      </c>
      <c r="F55" s="6" t="s">
        <v>51</v>
      </c>
      <c r="G55" s="6">
        <v>8</v>
      </c>
      <c r="H55" s="7">
        <v>216</v>
      </c>
      <c r="I55" s="7">
        <v>116</v>
      </c>
    </row>
    <row r="56" spans="2:9" x14ac:dyDescent="0.25">
      <c r="B56" s="17">
        <v>40555</v>
      </c>
      <c r="C56" s="6" t="s">
        <v>66</v>
      </c>
      <c r="D56" s="6" t="s">
        <v>24</v>
      </c>
      <c r="E56" s="6" t="s">
        <v>69</v>
      </c>
      <c r="F56" s="6" t="s">
        <v>32</v>
      </c>
      <c r="G56" s="6">
        <v>34</v>
      </c>
      <c r="H56" s="7">
        <v>918</v>
      </c>
      <c r="I56" s="7">
        <v>493</v>
      </c>
    </row>
    <row r="57" spans="2:9" x14ac:dyDescent="0.25">
      <c r="B57" s="17">
        <v>40557</v>
      </c>
      <c r="C57" s="6" t="s">
        <v>64</v>
      </c>
      <c r="D57" s="6" t="s">
        <v>74</v>
      </c>
      <c r="E57" s="6" t="s">
        <v>72</v>
      </c>
      <c r="F57" s="6" t="s">
        <v>50</v>
      </c>
      <c r="G57" s="6">
        <v>34</v>
      </c>
      <c r="H57" s="7">
        <v>782</v>
      </c>
      <c r="I57" s="7">
        <v>374</v>
      </c>
    </row>
    <row r="58" spans="2:9" x14ac:dyDescent="0.25">
      <c r="B58" s="17">
        <v>40545</v>
      </c>
      <c r="C58" s="6" t="s">
        <v>68</v>
      </c>
      <c r="D58" s="6" t="s">
        <v>24</v>
      </c>
      <c r="E58" s="6" t="s">
        <v>69</v>
      </c>
      <c r="F58" s="6" t="s">
        <v>52</v>
      </c>
      <c r="G58" s="6">
        <v>16</v>
      </c>
      <c r="H58" s="7">
        <v>304</v>
      </c>
      <c r="I58" s="7">
        <v>128</v>
      </c>
    </row>
    <row r="59" spans="2:9" x14ac:dyDescent="0.25">
      <c r="B59" s="17">
        <v>40553</v>
      </c>
      <c r="C59" s="6" t="s">
        <v>64</v>
      </c>
      <c r="D59" s="6" t="s">
        <v>21</v>
      </c>
      <c r="E59" s="6" t="s">
        <v>70</v>
      </c>
      <c r="F59" s="6" t="s">
        <v>29</v>
      </c>
      <c r="G59" s="6">
        <v>32</v>
      </c>
      <c r="H59" s="7">
        <v>736</v>
      </c>
      <c r="I59" s="7">
        <v>352</v>
      </c>
    </row>
    <row r="60" spans="2:9" x14ac:dyDescent="0.25">
      <c r="B60" s="17">
        <v>40571</v>
      </c>
      <c r="C60" s="6" t="s">
        <v>65</v>
      </c>
      <c r="D60" s="6" t="s">
        <v>74</v>
      </c>
      <c r="E60" s="6" t="s">
        <v>72</v>
      </c>
      <c r="F60" s="6" t="s">
        <v>41</v>
      </c>
      <c r="G60" s="6">
        <v>61</v>
      </c>
      <c r="H60" s="7">
        <v>1281</v>
      </c>
      <c r="I60" s="7">
        <v>564.25</v>
      </c>
    </row>
    <row r="61" spans="2:9" x14ac:dyDescent="0.25">
      <c r="B61" s="17">
        <v>40554</v>
      </c>
      <c r="C61" s="6" t="s">
        <v>65</v>
      </c>
      <c r="D61" s="6" t="s">
        <v>33</v>
      </c>
      <c r="E61" s="6" t="s">
        <v>69</v>
      </c>
      <c r="F61" s="6" t="s">
        <v>29</v>
      </c>
      <c r="G61" s="6">
        <v>59</v>
      </c>
      <c r="H61" s="7">
        <v>1239</v>
      </c>
      <c r="I61" s="7">
        <v>545.75</v>
      </c>
    </row>
    <row r="62" spans="2:9" x14ac:dyDescent="0.25">
      <c r="B62" s="17">
        <v>40546</v>
      </c>
      <c r="C62" s="6" t="s">
        <v>67</v>
      </c>
      <c r="D62" s="6" t="s">
        <v>33</v>
      </c>
      <c r="E62" s="6" t="s">
        <v>70</v>
      </c>
      <c r="F62" s="6" t="s">
        <v>29</v>
      </c>
      <c r="G62" s="6">
        <v>30</v>
      </c>
      <c r="H62" s="7">
        <v>660</v>
      </c>
      <c r="I62" s="7">
        <v>300</v>
      </c>
    </row>
    <row r="63" spans="2:9" x14ac:dyDescent="0.25">
      <c r="B63" s="17">
        <v>40558</v>
      </c>
      <c r="C63" s="6" t="s">
        <v>67</v>
      </c>
      <c r="D63" s="6" t="s">
        <v>74</v>
      </c>
      <c r="E63" s="6" t="s">
        <v>71</v>
      </c>
      <c r="F63" s="6" t="s">
        <v>35</v>
      </c>
      <c r="G63" s="6">
        <v>22</v>
      </c>
      <c r="H63" s="7">
        <v>484</v>
      </c>
      <c r="I63" s="7">
        <v>220</v>
      </c>
    </row>
    <row r="64" spans="2:9" x14ac:dyDescent="0.25">
      <c r="B64" s="17">
        <v>40557</v>
      </c>
      <c r="C64" s="6" t="s">
        <v>64</v>
      </c>
      <c r="D64" s="6" t="s">
        <v>24</v>
      </c>
      <c r="E64" s="6" t="s">
        <v>69</v>
      </c>
      <c r="F64" s="6" t="s">
        <v>30</v>
      </c>
      <c r="G64" s="6">
        <v>6</v>
      </c>
      <c r="H64" s="7">
        <v>138</v>
      </c>
      <c r="I64" s="7">
        <v>66</v>
      </c>
    </row>
    <row r="65" spans="2:9" x14ac:dyDescent="0.25">
      <c r="B65" s="17">
        <v>40571</v>
      </c>
      <c r="C65" s="6" t="s">
        <v>66</v>
      </c>
      <c r="D65" s="6" t="s">
        <v>74</v>
      </c>
      <c r="E65" s="6" t="s">
        <v>28</v>
      </c>
      <c r="F65" s="6" t="s">
        <v>53</v>
      </c>
      <c r="G65" s="6">
        <v>16</v>
      </c>
      <c r="H65" s="7">
        <v>432</v>
      </c>
      <c r="I65" s="7">
        <v>232</v>
      </c>
    </row>
    <row r="66" spans="2:9" x14ac:dyDescent="0.25">
      <c r="B66" s="17">
        <v>40547</v>
      </c>
      <c r="C66" s="6" t="s">
        <v>66</v>
      </c>
      <c r="D66" s="6" t="s">
        <v>21</v>
      </c>
      <c r="E66" s="6" t="s">
        <v>72</v>
      </c>
      <c r="F66" s="6" t="s">
        <v>49</v>
      </c>
      <c r="G66" s="6">
        <v>19</v>
      </c>
      <c r="H66" s="7">
        <v>513</v>
      </c>
      <c r="I66" s="7">
        <v>275.5</v>
      </c>
    </row>
    <row r="67" spans="2:9" x14ac:dyDescent="0.25">
      <c r="B67" s="17">
        <v>40556</v>
      </c>
      <c r="C67" s="6" t="s">
        <v>64</v>
      </c>
      <c r="D67" s="6" t="s">
        <v>33</v>
      </c>
      <c r="E67" s="6" t="s">
        <v>70</v>
      </c>
      <c r="F67" s="6" t="s">
        <v>45</v>
      </c>
      <c r="G67" s="6">
        <v>30</v>
      </c>
      <c r="H67" s="7">
        <v>690</v>
      </c>
      <c r="I67" s="7">
        <v>330</v>
      </c>
    </row>
    <row r="68" spans="2:9" x14ac:dyDescent="0.25">
      <c r="B68" s="17">
        <v>40555</v>
      </c>
      <c r="C68" s="6" t="s">
        <v>68</v>
      </c>
      <c r="D68" s="6" t="s">
        <v>24</v>
      </c>
      <c r="E68" s="6" t="s">
        <v>71</v>
      </c>
      <c r="F68" s="6" t="s">
        <v>27</v>
      </c>
      <c r="G68" s="6">
        <v>62</v>
      </c>
      <c r="H68" s="7">
        <v>1178</v>
      </c>
      <c r="I68" s="7">
        <v>496</v>
      </c>
    </row>
    <row r="69" spans="2:9" x14ac:dyDescent="0.25">
      <c r="B69" s="17">
        <v>40567</v>
      </c>
      <c r="C69" s="6" t="s">
        <v>67</v>
      </c>
      <c r="D69" s="6" t="s">
        <v>74</v>
      </c>
      <c r="E69" s="6" t="s">
        <v>69</v>
      </c>
      <c r="F69" s="6" t="s">
        <v>32</v>
      </c>
      <c r="G69" s="6">
        <v>25</v>
      </c>
      <c r="H69" s="7">
        <v>550</v>
      </c>
      <c r="I69" s="7">
        <v>250</v>
      </c>
    </row>
    <row r="70" spans="2:9" x14ac:dyDescent="0.25">
      <c r="B70" s="17">
        <v>40557</v>
      </c>
      <c r="C70" s="6" t="s">
        <v>68</v>
      </c>
      <c r="D70" s="6" t="s">
        <v>24</v>
      </c>
      <c r="E70" s="6" t="s">
        <v>72</v>
      </c>
      <c r="F70" s="6" t="s">
        <v>31</v>
      </c>
      <c r="G70" s="6">
        <v>13</v>
      </c>
      <c r="H70" s="7">
        <v>247</v>
      </c>
      <c r="I70" s="7">
        <v>104</v>
      </c>
    </row>
    <row r="71" spans="2:9" x14ac:dyDescent="0.25">
      <c r="B71" s="17">
        <v>40549</v>
      </c>
      <c r="C71" s="6" t="s">
        <v>65</v>
      </c>
      <c r="D71" s="6" t="s">
        <v>74</v>
      </c>
      <c r="E71" s="6" t="s">
        <v>70</v>
      </c>
      <c r="F71" s="6" t="s">
        <v>42</v>
      </c>
      <c r="G71" s="6">
        <v>24</v>
      </c>
      <c r="H71" s="7">
        <v>504</v>
      </c>
      <c r="I71" s="7">
        <v>222</v>
      </c>
    </row>
    <row r="72" spans="2:9" x14ac:dyDescent="0.25">
      <c r="B72" s="17">
        <v>40562</v>
      </c>
      <c r="C72" s="6" t="s">
        <v>64</v>
      </c>
      <c r="D72" s="6" t="s">
        <v>33</v>
      </c>
      <c r="E72" s="6" t="s">
        <v>71</v>
      </c>
      <c r="F72" s="6" t="s">
        <v>54</v>
      </c>
      <c r="G72" s="6">
        <v>51</v>
      </c>
      <c r="H72" s="7">
        <v>1173</v>
      </c>
      <c r="I72" s="7">
        <v>561</v>
      </c>
    </row>
    <row r="73" spans="2:9" x14ac:dyDescent="0.25">
      <c r="B73" s="17">
        <v>40570</v>
      </c>
      <c r="C73" s="6" t="s">
        <v>68</v>
      </c>
      <c r="D73" s="6" t="s">
        <v>21</v>
      </c>
      <c r="E73" s="6" t="s">
        <v>69</v>
      </c>
      <c r="F73" s="6" t="s">
        <v>44</v>
      </c>
      <c r="G73" s="6">
        <v>23</v>
      </c>
      <c r="H73" s="7">
        <v>437</v>
      </c>
      <c r="I73" s="7">
        <v>184</v>
      </c>
    </row>
    <row r="74" spans="2:9" x14ac:dyDescent="0.25">
      <c r="B74" s="17">
        <v>40564</v>
      </c>
      <c r="C74" s="6" t="s">
        <v>64</v>
      </c>
      <c r="D74" s="6" t="s">
        <v>24</v>
      </c>
      <c r="E74" s="6" t="s">
        <v>71</v>
      </c>
      <c r="F74" s="6" t="s">
        <v>40</v>
      </c>
      <c r="G74" s="6">
        <v>41</v>
      </c>
      <c r="H74" s="7">
        <v>943</v>
      </c>
      <c r="I74" s="7">
        <v>451</v>
      </c>
    </row>
    <row r="75" spans="2:9" x14ac:dyDescent="0.25">
      <c r="B75" s="17">
        <v>40547</v>
      </c>
      <c r="C75" s="6" t="s">
        <v>68</v>
      </c>
      <c r="D75" s="6" t="s">
        <v>24</v>
      </c>
      <c r="E75" s="6" t="s">
        <v>71</v>
      </c>
      <c r="F75" s="6" t="s">
        <v>31</v>
      </c>
      <c r="G75" s="6">
        <v>11</v>
      </c>
      <c r="H75" s="7">
        <v>209</v>
      </c>
      <c r="I75" s="7">
        <v>88</v>
      </c>
    </row>
    <row r="76" spans="2:9" x14ac:dyDescent="0.25">
      <c r="B76" s="17">
        <v>40547</v>
      </c>
      <c r="C76" s="6" t="s">
        <v>66</v>
      </c>
      <c r="D76" s="6" t="s">
        <v>74</v>
      </c>
      <c r="E76" s="6" t="s">
        <v>69</v>
      </c>
      <c r="F76" s="6" t="s">
        <v>50</v>
      </c>
      <c r="G76" s="6">
        <v>19</v>
      </c>
      <c r="H76" s="7">
        <v>513</v>
      </c>
      <c r="I76" s="7">
        <v>275.5</v>
      </c>
    </row>
    <row r="77" spans="2:9" x14ac:dyDescent="0.25">
      <c r="B77" s="17">
        <v>40570</v>
      </c>
      <c r="C77" s="6" t="s">
        <v>67</v>
      </c>
      <c r="D77" s="6" t="s">
        <v>24</v>
      </c>
      <c r="E77" s="6" t="s">
        <v>28</v>
      </c>
      <c r="F77" s="6" t="s">
        <v>50</v>
      </c>
      <c r="G77" s="6">
        <v>62</v>
      </c>
      <c r="H77" s="7">
        <v>1364</v>
      </c>
      <c r="I77" s="7">
        <v>620</v>
      </c>
    </row>
    <row r="78" spans="2:9" x14ac:dyDescent="0.25">
      <c r="B78" s="17">
        <v>40562</v>
      </c>
      <c r="C78" s="6" t="s">
        <v>68</v>
      </c>
      <c r="D78" s="6" t="s">
        <v>33</v>
      </c>
      <c r="E78" s="6" t="s">
        <v>71</v>
      </c>
      <c r="F78" s="6" t="s">
        <v>44</v>
      </c>
      <c r="G78" s="6">
        <v>48</v>
      </c>
      <c r="H78" s="7">
        <v>912</v>
      </c>
      <c r="I78" s="7">
        <v>384</v>
      </c>
    </row>
    <row r="79" spans="2:9" x14ac:dyDescent="0.25">
      <c r="B79" s="17">
        <v>40554</v>
      </c>
      <c r="C79" s="6" t="s">
        <v>67</v>
      </c>
      <c r="D79" s="6" t="s">
        <v>21</v>
      </c>
      <c r="E79" s="6" t="s">
        <v>69</v>
      </c>
      <c r="F79" s="6" t="s">
        <v>23</v>
      </c>
      <c r="G79" s="6">
        <v>34</v>
      </c>
      <c r="H79" s="7">
        <v>748</v>
      </c>
      <c r="I79" s="7">
        <v>340</v>
      </c>
    </row>
    <row r="80" spans="2:9" x14ac:dyDescent="0.25">
      <c r="B80" s="17">
        <v>40544</v>
      </c>
      <c r="C80" s="6" t="s">
        <v>64</v>
      </c>
      <c r="D80" s="6" t="s">
        <v>74</v>
      </c>
      <c r="E80" s="6" t="s">
        <v>69</v>
      </c>
      <c r="F80" s="6" t="s">
        <v>25</v>
      </c>
      <c r="G80" s="6">
        <v>37</v>
      </c>
      <c r="H80" s="7">
        <v>851</v>
      </c>
      <c r="I80" s="7">
        <v>407</v>
      </c>
    </row>
    <row r="81" spans="2:9" x14ac:dyDescent="0.25">
      <c r="B81" s="17">
        <v>40548</v>
      </c>
      <c r="C81" s="6" t="s">
        <v>68</v>
      </c>
      <c r="D81" s="6" t="s">
        <v>24</v>
      </c>
      <c r="E81" s="6" t="s">
        <v>72</v>
      </c>
      <c r="F81" s="6" t="s">
        <v>46</v>
      </c>
      <c r="G81" s="6">
        <v>50</v>
      </c>
      <c r="H81" s="7">
        <v>950</v>
      </c>
      <c r="I81" s="7">
        <v>400</v>
      </c>
    </row>
    <row r="82" spans="2:9" x14ac:dyDescent="0.25">
      <c r="B82" s="17">
        <v>40558</v>
      </c>
      <c r="C82" s="6" t="s">
        <v>64</v>
      </c>
      <c r="D82" s="6" t="s">
        <v>24</v>
      </c>
      <c r="E82" s="6" t="s">
        <v>28</v>
      </c>
      <c r="F82" s="6" t="s">
        <v>29</v>
      </c>
      <c r="G82" s="6">
        <v>51</v>
      </c>
      <c r="H82" s="7">
        <v>1173</v>
      </c>
      <c r="I82" s="7">
        <v>561</v>
      </c>
    </row>
    <row r="83" spans="2:9" x14ac:dyDescent="0.25">
      <c r="B83" s="17">
        <v>40566</v>
      </c>
      <c r="C83" s="6" t="s">
        <v>64</v>
      </c>
      <c r="D83" s="6" t="s">
        <v>24</v>
      </c>
      <c r="E83" s="6" t="s">
        <v>71</v>
      </c>
      <c r="F83" s="6" t="s">
        <v>30</v>
      </c>
      <c r="G83" s="6">
        <v>32</v>
      </c>
      <c r="H83" s="7">
        <v>736</v>
      </c>
      <c r="I83" s="7">
        <v>352</v>
      </c>
    </row>
    <row r="84" spans="2:9" x14ac:dyDescent="0.25">
      <c r="B84" s="17">
        <v>40550</v>
      </c>
      <c r="C84" s="6" t="s">
        <v>64</v>
      </c>
      <c r="D84" s="6" t="s">
        <v>33</v>
      </c>
      <c r="E84" s="6" t="s">
        <v>70</v>
      </c>
      <c r="F84" s="6" t="s">
        <v>25</v>
      </c>
      <c r="G84" s="6">
        <v>22</v>
      </c>
      <c r="H84" s="7">
        <v>506</v>
      </c>
      <c r="I84" s="7">
        <v>242</v>
      </c>
    </row>
    <row r="85" spans="2:9" x14ac:dyDescent="0.25">
      <c r="B85" s="17">
        <v>40559</v>
      </c>
      <c r="C85" s="6" t="s">
        <v>64</v>
      </c>
      <c r="D85" s="6" t="s">
        <v>33</v>
      </c>
      <c r="E85" s="6" t="s">
        <v>72</v>
      </c>
      <c r="F85" s="6" t="s">
        <v>48</v>
      </c>
      <c r="G85" s="6">
        <v>33</v>
      </c>
      <c r="H85" s="7">
        <v>759</v>
      </c>
      <c r="I85" s="7">
        <v>363</v>
      </c>
    </row>
    <row r="86" spans="2:9" x14ac:dyDescent="0.25">
      <c r="B86" s="17">
        <v>40562</v>
      </c>
      <c r="C86" s="6" t="s">
        <v>67</v>
      </c>
      <c r="D86" s="6" t="s">
        <v>33</v>
      </c>
      <c r="E86" s="6" t="s">
        <v>71</v>
      </c>
      <c r="F86" s="6" t="s">
        <v>29</v>
      </c>
      <c r="G86" s="6">
        <v>18</v>
      </c>
      <c r="H86" s="7">
        <v>396</v>
      </c>
      <c r="I86" s="7">
        <v>180</v>
      </c>
    </row>
    <row r="87" spans="2:9" x14ac:dyDescent="0.25">
      <c r="B87" s="17">
        <v>40571</v>
      </c>
      <c r="C87" s="6" t="s">
        <v>68</v>
      </c>
      <c r="D87" s="6" t="s">
        <v>21</v>
      </c>
      <c r="E87" s="6" t="s">
        <v>72</v>
      </c>
      <c r="F87" s="6" t="s">
        <v>41</v>
      </c>
      <c r="G87" s="6">
        <v>17</v>
      </c>
      <c r="H87" s="7">
        <v>323</v>
      </c>
      <c r="I87" s="7">
        <v>136</v>
      </c>
    </row>
    <row r="88" spans="2:9" x14ac:dyDescent="0.25">
      <c r="B88" s="17">
        <v>40559</v>
      </c>
      <c r="C88" s="6" t="s">
        <v>68</v>
      </c>
      <c r="D88" s="6" t="s">
        <v>33</v>
      </c>
      <c r="E88" s="6" t="s">
        <v>70</v>
      </c>
      <c r="F88" s="6" t="s">
        <v>34</v>
      </c>
      <c r="G88" s="6">
        <v>14</v>
      </c>
      <c r="H88" s="7">
        <v>266</v>
      </c>
      <c r="I88" s="7">
        <v>112</v>
      </c>
    </row>
    <row r="89" spans="2:9" x14ac:dyDescent="0.25">
      <c r="B89" s="17">
        <v>40558</v>
      </c>
      <c r="C89" s="6" t="s">
        <v>68</v>
      </c>
      <c r="D89" s="6" t="s">
        <v>74</v>
      </c>
      <c r="E89" s="6" t="s">
        <v>71</v>
      </c>
      <c r="F89" s="6" t="s">
        <v>53</v>
      </c>
      <c r="G89" s="6">
        <v>54</v>
      </c>
      <c r="H89" s="7">
        <v>1026</v>
      </c>
      <c r="I89" s="7">
        <v>432</v>
      </c>
    </row>
    <row r="90" spans="2:9" x14ac:dyDescent="0.25">
      <c r="B90" s="17">
        <v>40570</v>
      </c>
      <c r="C90" s="6" t="s">
        <v>67</v>
      </c>
      <c r="D90" s="6" t="s">
        <v>21</v>
      </c>
      <c r="E90" s="6" t="s">
        <v>69</v>
      </c>
      <c r="F90" s="6" t="s">
        <v>29</v>
      </c>
      <c r="G90" s="6">
        <v>56</v>
      </c>
      <c r="H90" s="7">
        <v>1232</v>
      </c>
      <c r="I90" s="7">
        <v>560</v>
      </c>
    </row>
    <row r="91" spans="2:9" x14ac:dyDescent="0.25">
      <c r="B91" s="17">
        <v>40571</v>
      </c>
      <c r="C91" s="6" t="s">
        <v>67</v>
      </c>
      <c r="D91" s="6" t="s">
        <v>33</v>
      </c>
      <c r="E91" s="6" t="s">
        <v>72</v>
      </c>
      <c r="F91" s="6" t="s">
        <v>46</v>
      </c>
      <c r="G91" s="6">
        <v>47</v>
      </c>
      <c r="H91" s="7">
        <v>1034</v>
      </c>
      <c r="I91" s="7">
        <v>470</v>
      </c>
    </row>
    <row r="92" spans="2:9" x14ac:dyDescent="0.25">
      <c r="B92" s="17">
        <v>40571</v>
      </c>
      <c r="C92" s="6" t="s">
        <v>67</v>
      </c>
      <c r="D92" s="6" t="s">
        <v>24</v>
      </c>
      <c r="E92" s="6" t="s">
        <v>70</v>
      </c>
      <c r="F92" s="6" t="s">
        <v>55</v>
      </c>
      <c r="G92" s="6">
        <v>65</v>
      </c>
      <c r="H92" s="7">
        <v>1430</v>
      </c>
      <c r="I92" s="7">
        <v>650</v>
      </c>
    </row>
    <row r="93" spans="2:9" x14ac:dyDescent="0.25">
      <c r="B93" s="17">
        <v>40558</v>
      </c>
      <c r="C93" s="6" t="s">
        <v>65</v>
      </c>
      <c r="D93" s="6" t="s">
        <v>74</v>
      </c>
      <c r="E93" s="6" t="s">
        <v>69</v>
      </c>
      <c r="F93" s="6" t="s">
        <v>31</v>
      </c>
      <c r="G93" s="6">
        <v>56</v>
      </c>
      <c r="H93" s="7">
        <v>1176</v>
      </c>
      <c r="I93" s="7">
        <v>518</v>
      </c>
    </row>
    <row r="94" spans="2:9" x14ac:dyDescent="0.25">
      <c r="B94" s="17">
        <v>40557</v>
      </c>
      <c r="C94" s="6" t="s">
        <v>66</v>
      </c>
      <c r="D94" s="6" t="s">
        <v>33</v>
      </c>
      <c r="E94" s="6" t="s">
        <v>71</v>
      </c>
      <c r="F94" s="6" t="s">
        <v>45</v>
      </c>
      <c r="G94" s="6">
        <v>64</v>
      </c>
      <c r="H94" s="7">
        <v>1728</v>
      </c>
      <c r="I94" s="7">
        <v>928</v>
      </c>
    </row>
    <row r="95" spans="2:9" x14ac:dyDescent="0.25">
      <c r="B95" s="17">
        <v>40562</v>
      </c>
      <c r="C95" s="6" t="s">
        <v>65</v>
      </c>
      <c r="D95" s="6" t="s">
        <v>74</v>
      </c>
      <c r="E95" s="6" t="s">
        <v>28</v>
      </c>
      <c r="F95" s="6" t="s">
        <v>56</v>
      </c>
      <c r="G95" s="6">
        <v>63</v>
      </c>
      <c r="H95" s="7">
        <v>1323</v>
      </c>
      <c r="I95" s="7">
        <v>582.75</v>
      </c>
    </row>
    <row r="96" spans="2:9" x14ac:dyDescent="0.25">
      <c r="B96" s="17">
        <v>40572</v>
      </c>
      <c r="C96" s="6" t="s">
        <v>65</v>
      </c>
      <c r="D96" s="6" t="s">
        <v>24</v>
      </c>
      <c r="E96" s="6" t="s">
        <v>28</v>
      </c>
      <c r="F96" s="6" t="s">
        <v>29</v>
      </c>
      <c r="G96" s="6">
        <v>25</v>
      </c>
      <c r="H96" s="7">
        <v>525</v>
      </c>
      <c r="I96" s="7">
        <v>231.25</v>
      </c>
    </row>
    <row r="97" spans="2:9" x14ac:dyDescent="0.25">
      <c r="B97" s="17">
        <v>40560</v>
      </c>
      <c r="C97" s="6" t="s">
        <v>66</v>
      </c>
      <c r="D97" s="6" t="s">
        <v>21</v>
      </c>
      <c r="E97" s="6" t="s">
        <v>69</v>
      </c>
      <c r="F97" s="6" t="s">
        <v>39</v>
      </c>
      <c r="G97" s="6">
        <v>15</v>
      </c>
      <c r="H97" s="7">
        <v>405</v>
      </c>
      <c r="I97" s="7">
        <v>217.5</v>
      </c>
    </row>
    <row r="98" spans="2:9" x14ac:dyDescent="0.25">
      <c r="B98" s="17">
        <v>40573</v>
      </c>
      <c r="C98" s="6" t="s">
        <v>68</v>
      </c>
      <c r="D98" s="6" t="s">
        <v>74</v>
      </c>
      <c r="E98" s="6" t="s">
        <v>69</v>
      </c>
      <c r="F98" s="6" t="s">
        <v>35</v>
      </c>
      <c r="G98" s="6">
        <v>42</v>
      </c>
      <c r="H98" s="7">
        <v>798</v>
      </c>
      <c r="I98" s="7">
        <v>336</v>
      </c>
    </row>
    <row r="99" spans="2:9" x14ac:dyDescent="0.25">
      <c r="B99" s="17">
        <v>40559</v>
      </c>
      <c r="C99" s="6" t="s">
        <v>65</v>
      </c>
      <c r="D99" s="6" t="s">
        <v>74</v>
      </c>
      <c r="E99" s="6" t="s">
        <v>71</v>
      </c>
      <c r="F99" s="6" t="s">
        <v>25</v>
      </c>
      <c r="G99" s="6">
        <v>31</v>
      </c>
      <c r="H99" s="7">
        <v>651</v>
      </c>
      <c r="I99" s="7">
        <v>286.75</v>
      </c>
    </row>
    <row r="100" spans="2:9" x14ac:dyDescent="0.25">
      <c r="B100" s="17">
        <v>40562</v>
      </c>
      <c r="C100" s="6" t="s">
        <v>65</v>
      </c>
      <c r="D100" s="6" t="s">
        <v>24</v>
      </c>
      <c r="E100" s="6" t="s">
        <v>36</v>
      </c>
      <c r="F100" s="6" t="s">
        <v>41</v>
      </c>
      <c r="G100" s="6">
        <v>32</v>
      </c>
      <c r="H100" s="7">
        <v>672</v>
      </c>
      <c r="I100" s="7">
        <v>296</v>
      </c>
    </row>
    <row r="101" spans="2:9" x14ac:dyDescent="0.25">
      <c r="B101" s="17">
        <v>40548</v>
      </c>
      <c r="C101" s="6" t="s">
        <v>64</v>
      </c>
      <c r="D101" s="6" t="s">
        <v>33</v>
      </c>
      <c r="E101" s="6" t="s">
        <v>72</v>
      </c>
      <c r="F101" s="6" t="s">
        <v>40</v>
      </c>
      <c r="G101" s="6">
        <v>34</v>
      </c>
      <c r="H101" s="7">
        <v>782</v>
      </c>
      <c r="I101" s="7">
        <v>374</v>
      </c>
    </row>
    <row r="102" spans="2:9" x14ac:dyDescent="0.25">
      <c r="B102" s="17">
        <v>40561</v>
      </c>
      <c r="C102" s="6" t="s">
        <v>64</v>
      </c>
      <c r="D102" s="6" t="s">
        <v>21</v>
      </c>
      <c r="E102" s="6" t="s">
        <v>70</v>
      </c>
      <c r="F102" s="6" t="s">
        <v>50</v>
      </c>
      <c r="G102" s="6">
        <v>50</v>
      </c>
      <c r="H102" s="7">
        <v>1150</v>
      </c>
      <c r="I102" s="7">
        <v>550</v>
      </c>
    </row>
    <row r="103" spans="2:9" x14ac:dyDescent="0.25">
      <c r="B103" s="17">
        <v>40551</v>
      </c>
      <c r="C103" s="6" t="s">
        <v>68</v>
      </c>
      <c r="D103" s="6" t="s">
        <v>33</v>
      </c>
      <c r="E103" s="6" t="s">
        <v>72</v>
      </c>
      <c r="F103" s="6" t="s">
        <v>48</v>
      </c>
      <c r="G103" s="6">
        <v>53</v>
      </c>
      <c r="H103" s="7">
        <v>1007</v>
      </c>
      <c r="I103" s="7">
        <v>424</v>
      </c>
    </row>
    <row r="104" spans="2:9" x14ac:dyDescent="0.25">
      <c r="B104" s="17">
        <v>40553</v>
      </c>
      <c r="C104" s="6" t="s">
        <v>66</v>
      </c>
      <c r="D104" s="6" t="s">
        <v>74</v>
      </c>
      <c r="E104" s="6" t="s">
        <v>72</v>
      </c>
      <c r="F104" s="6" t="s">
        <v>55</v>
      </c>
      <c r="G104" s="6">
        <v>27</v>
      </c>
      <c r="H104" s="7">
        <v>729</v>
      </c>
      <c r="I104" s="7">
        <v>391.5</v>
      </c>
    </row>
    <row r="105" spans="2:9" x14ac:dyDescent="0.25">
      <c r="B105" s="17">
        <v>40548</v>
      </c>
      <c r="C105" s="6" t="s">
        <v>67</v>
      </c>
      <c r="D105" s="6" t="s">
        <v>21</v>
      </c>
      <c r="E105" s="6" t="s">
        <v>36</v>
      </c>
      <c r="F105" s="6" t="s">
        <v>40</v>
      </c>
      <c r="G105" s="6">
        <v>23</v>
      </c>
      <c r="H105" s="7">
        <v>506</v>
      </c>
      <c r="I105" s="7">
        <v>230</v>
      </c>
    </row>
    <row r="106" spans="2:9" x14ac:dyDescent="0.25">
      <c r="B106" s="17">
        <v>40558</v>
      </c>
      <c r="C106" s="6" t="s">
        <v>66</v>
      </c>
      <c r="D106" s="6" t="s">
        <v>24</v>
      </c>
      <c r="E106" s="6" t="s">
        <v>70</v>
      </c>
      <c r="F106" s="6" t="s">
        <v>49</v>
      </c>
      <c r="G106" s="6">
        <v>12</v>
      </c>
      <c r="H106" s="7">
        <v>324</v>
      </c>
      <c r="I106" s="7">
        <v>174</v>
      </c>
    </row>
    <row r="107" spans="2:9" x14ac:dyDescent="0.25">
      <c r="B107" s="17">
        <v>40560</v>
      </c>
      <c r="C107" s="6" t="s">
        <v>66</v>
      </c>
      <c r="D107" s="6" t="s">
        <v>24</v>
      </c>
      <c r="E107" s="6" t="s">
        <v>70</v>
      </c>
      <c r="F107" s="6" t="s">
        <v>43</v>
      </c>
      <c r="G107" s="6">
        <v>50</v>
      </c>
      <c r="H107" s="7">
        <v>1350</v>
      </c>
      <c r="I107" s="7">
        <v>725</v>
      </c>
    </row>
    <row r="108" spans="2:9" x14ac:dyDescent="0.25">
      <c r="B108" s="17">
        <v>40569</v>
      </c>
      <c r="C108" s="6" t="s">
        <v>68</v>
      </c>
      <c r="D108" s="6" t="s">
        <v>74</v>
      </c>
      <c r="E108" s="6" t="s">
        <v>28</v>
      </c>
      <c r="F108" s="6" t="s">
        <v>50</v>
      </c>
      <c r="G108" s="6">
        <v>49</v>
      </c>
      <c r="H108" s="7">
        <v>931</v>
      </c>
      <c r="I108" s="7">
        <v>392</v>
      </c>
    </row>
    <row r="109" spans="2:9" x14ac:dyDescent="0.25">
      <c r="B109" s="17">
        <v>40554</v>
      </c>
      <c r="C109" s="6" t="s">
        <v>65</v>
      </c>
      <c r="D109" s="6" t="s">
        <v>33</v>
      </c>
      <c r="E109" s="6" t="s">
        <v>28</v>
      </c>
      <c r="F109" s="6" t="s">
        <v>43</v>
      </c>
      <c r="G109" s="6">
        <v>17</v>
      </c>
      <c r="H109" s="7">
        <v>357</v>
      </c>
      <c r="I109" s="7">
        <v>157.25</v>
      </c>
    </row>
    <row r="110" spans="2:9" x14ac:dyDescent="0.25">
      <c r="B110" s="17">
        <v>40547</v>
      </c>
      <c r="C110" s="6" t="s">
        <v>66</v>
      </c>
      <c r="D110" s="6" t="s">
        <v>33</v>
      </c>
      <c r="E110" s="6" t="s">
        <v>72</v>
      </c>
      <c r="F110" s="6" t="s">
        <v>30</v>
      </c>
      <c r="G110" s="6">
        <v>12</v>
      </c>
      <c r="H110" s="7">
        <v>324</v>
      </c>
      <c r="I110" s="7">
        <v>174</v>
      </c>
    </row>
    <row r="111" spans="2:9" x14ac:dyDescent="0.25">
      <c r="B111" s="17">
        <v>40564</v>
      </c>
      <c r="C111" s="6" t="s">
        <v>64</v>
      </c>
      <c r="D111" s="6" t="s">
        <v>74</v>
      </c>
      <c r="E111" s="6" t="s">
        <v>70</v>
      </c>
      <c r="F111" s="6" t="s">
        <v>52</v>
      </c>
      <c r="G111" s="6">
        <v>53</v>
      </c>
      <c r="H111" s="7">
        <v>1219</v>
      </c>
      <c r="I111" s="7">
        <v>583</v>
      </c>
    </row>
    <row r="112" spans="2:9" x14ac:dyDescent="0.25">
      <c r="B112" s="17">
        <v>40565</v>
      </c>
      <c r="C112" s="6" t="s">
        <v>65</v>
      </c>
      <c r="D112" s="6" t="s">
        <v>24</v>
      </c>
      <c r="E112" s="6" t="s">
        <v>69</v>
      </c>
      <c r="F112" s="6" t="s">
        <v>45</v>
      </c>
      <c r="G112" s="6">
        <v>41</v>
      </c>
      <c r="H112" s="7">
        <v>861</v>
      </c>
      <c r="I112" s="7">
        <v>379.25</v>
      </c>
    </row>
    <row r="113" spans="2:9" x14ac:dyDescent="0.25">
      <c r="B113" s="17">
        <v>40553</v>
      </c>
      <c r="C113" s="6" t="s">
        <v>68</v>
      </c>
      <c r="D113" s="6" t="s">
        <v>21</v>
      </c>
      <c r="E113" s="6" t="s">
        <v>69</v>
      </c>
      <c r="F113" s="6" t="s">
        <v>25</v>
      </c>
      <c r="G113" s="6">
        <v>8</v>
      </c>
      <c r="H113" s="7">
        <v>152</v>
      </c>
      <c r="I113" s="7">
        <v>64</v>
      </c>
    </row>
    <row r="114" spans="2:9" x14ac:dyDescent="0.25">
      <c r="B114" s="17">
        <v>40555</v>
      </c>
      <c r="C114" s="6" t="s">
        <v>65</v>
      </c>
      <c r="D114" s="6" t="s">
        <v>33</v>
      </c>
      <c r="E114" s="6" t="s">
        <v>69</v>
      </c>
      <c r="F114" s="6" t="s">
        <v>41</v>
      </c>
      <c r="G114" s="6">
        <v>47</v>
      </c>
      <c r="H114" s="7">
        <v>987</v>
      </c>
      <c r="I114" s="7">
        <v>434.75</v>
      </c>
    </row>
  </sheetData>
  <dataValidations count="1">
    <dataValidation type="list" allowBlank="1" showInputMessage="1" showErrorMessage="1" sqref="M8" xr:uid="{00000000-0002-0000-1300-000000000000}">
      <formula1>$M$12:$M$15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B1:M114"/>
  <sheetViews>
    <sheetView zoomScale="130" zoomScaleNormal="130" workbookViewId="0">
      <selection activeCell="B6" sqref="B6"/>
    </sheetView>
  </sheetViews>
  <sheetFormatPr defaultColWidth="10.28515625" defaultRowHeight="15" x14ac:dyDescent="0.25"/>
  <cols>
    <col min="1" max="1" width="6" customWidth="1"/>
    <col min="2" max="2" width="13" customWidth="1"/>
    <col min="3" max="3" width="13.85546875" customWidth="1"/>
    <col min="4" max="4" width="12.28515625" customWidth="1"/>
    <col min="5" max="5" width="13.85546875" customWidth="1"/>
    <col min="7" max="7" width="12" customWidth="1"/>
    <col min="12" max="12" width="11.42578125" customWidth="1"/>
    <col min="13" max="13" width="12.5703125" customWidth="1"/>
  </cols>
  <sheetData>
    <row r="1" spans="2:13" x14ac:dyDescent="0.25">
      <c r="B1" s="31" t="s">
        <v>84</v>
      </c>
      <c r="C1" s="38"/>
      <c r="D1" s="38"/>
      <c r="E1" s="38"/>
      <c r="F1" s="38"/>
      <c r="G1" s="38"/>
      <c r="H1" s="39"/>
    </row>
    <row r="2" spans="2:13" x14ac:dyDescent="0.25">
      <c r="B2" s="43" t="s">
        <v>75</v>
      </c>
      <c r="C2" s="37"/>
      <c r="D2" s="37"/>
      <c r="E2" s="37"/>
      <c r="F2" s="37"/>
      <c r="G2" s="37"/>
      <c r="H2" s="44"/>
    </row>
    <row r="3" spans="2:13" x14ac:dyDescent="0.25">
      <c r="B3" s="33" t="s">
        <v>86</v>
      </c>
      <c r="C3" s="40"/>
      <c r="D3" s="40"/>
      <c r="E3" s="40"/>
      <c r="F3" s="40"/>
      <c r="G3" s="40"/>
      <c r="H3" s="34"/>
    </row>
    <row r="5" spans="2:13" x14ac:dyDescent="0.25">
      <c r="B5" s="41" t="s">
        <v>18</v>
      </c>
      <c r="C5" s="41" t="s">
        <v>13</v>
      </c>
      <c r="E5" t="s">
        <v>57</v>
      </c>
      <c r="M5" s="45" t="s">
        <v>100</v>
      </c>
    </row>
    <row r="6" spans="2:13" x14ac:dyDescent="0.25">
      <c r="B6" s="18" t="s">
        <v>74</v>
      </c>
      <c r="C6" s="42">
        <f>SUMIF(D10:D114,B6,H10:H114)</f>
        <v>27155</v>
      </c>
      <c r="E6" t="s">
        <v>87</v>
      </c>
      <c r="M6" t="s">
        <v>93</v>
      </c>
    </row>
    <row r="7" spans="2:13" x14ac:dyDescent="0.25">
      <c r="M7" s="20" t="s">
        <v>95</v>
      </c>
    </row>
    <row r="8" spans="2:13" x14ac:dyDescent="0.25">
      <c r="K8" t="s">
        <v>88</v>
      </c>
    </row>
    <row r="9" spans="2:13" x14ac:dyDescent="0.25">
      <c r="B9" s="16" t="s">
        <v>17</v>
      </c>
      <c r="C9" s="16" t="s">
        <v>16</v>
      </c>
      <c r="D9" s="16" t="s">
        <v>18</v>
      </c>
      <c r="E9" s="16" t="s">
        <v>15</v>
      </c>
      <c r="F9" s="16" t="s">
        <v>19</v>
      </c>
      <c r="G9" s="16" t="s">
        <v>20</v>
      </c>
      <c r="H9" s="16" t="s">
        <v>13</v>
      </c>
      <c r="I9" s="16" t="s">
        <v>14</v>
      </c>
      <c r="K9" s="16" t="s">
        <v>18</v>
      </c>
      <c r="M9" s="45" t="s">
        <v>89</v>
      </c>
    </row>
    <row r="10" spans="2:13" x14ac:dyDescent="0.25">
      <c r="B10" s="17">
        <v>40556</v>
      </c>
      <c r="C10" s="6" t="s">
        <v>68</v>
      </c>
      <c r="D10" s="6" t="s">
        <v>21</v>
      </c>
      <c r="E10" s="6" t="s">
        <v>69</v>
      </c>
      <c r="F10" s="6" t="s">
        <v>22</v>
      </c>
      <c r="G10" s="6">
        <v>58</v>
      </c>
      <c r="H10" s="7">
        <v>1102</v>
      </c>
      <c r="I10" s="7">
        <v>464</v>
      </c>
      <c r="K10" s="6" t="s">
        <v>21</v>
      </c>
      <c r="M10" t="s">
        <v>92</v>
      </c>
    </row>
    <row r="11" spans="2:13" x14ac:dyDescent="0.25">
      <c r="B11" s="17">
        <v>40558</v>
      </c>
      <c r="C11" s="6" t="s">
        <v>68</v>
      </c>
      <c r="D11" s="6" t="s">
        <v>74</v>
      </c>
      <c r="E11" s="6" t="s">
        <v>72</v>
      </c>
      <c r="F11" s="6" t="s">
        <v>23</v>
      </c>
      <c r="G11" s="6">
        <v>17</v>
      </c>
      <c r="H11" s="7">
        <v>323</v>
      </c>
      <c r="I11" s="7">
        <v>136</v>
      </c>
      <c r="K11" s="6" t="s">
        <v>74</v>
      </c>
      <c r="M11" s="20" t="s">
        <v>96</v>
      </c>
    </row>
    <row r="12" spans="2:13" x14ac:dyDescent="0.25">
      <c r="B12" s="17">
        <v>40568</v>
      </c>
      <c r="C12" s="6" t="s">
        <v>68</v>
      </c>
      <c r="D12" s="6" t="s">
        <v>24</v>
      </c>
      <c r="E12" s="6" t="s">
        <v>69</v>
      </c>
      <c r="F12" s="6" t="s">
        <v>25</v>
      </c>
      <c r="G12" s="6">
        <v>59</v>
      </c>
      <c r="H12" s="7">
        <v>1121</v>
      </c>
      <c r="I12" s="7">
        <v>472</v>
      </c>
      <c r="K12" s="6" t="s">
        <v>24</v>
      </c>
    </row>
    <row r="13" spans="2:13" x14ac:dyDescent="0.25">
      <c r="B13" s="17">
        <v>40546</v>
      </c>
      <c r="C13" s="6" t="s">
        <v>64</v>
      </c>
      <c r="D13" s="6" t="s">
        <v>74</v>
      </c>
      <c r="E13" s="6" t="s">
        <v>70</v>
      </c>
      <c r="F13" s="6" t="s">
        <v>26</v>
      </c>
      <c r="G13" s="6">
        <v>55</v>
      </c>
      <c r="H13" s="7">
        <v>1265</v>
      </c>
      <c r="I13" s="7">
        <v>605</v>
      </c>
      <c r="K13" s="6" t="s">
        <v>33</v>
      </c>
      <c r="M13" t="s">
        <v>91</v>
      </c>
    </row>
    <row r="14" spans="2:13" x14ac:dyDescent="0.25">
      <c r="B14" s="17">
        <v>40570</v>
      </c>
      <c r="C14" s="6" t="s">
        <v>65</v>
      </c>
      <c r="D14" s="6" t="s">
        <v>74</v>
      </c>
      <c r="E14" s="6" t="s">
        <v>69</v>
      </c>
      <c r="F14" s="6" t="s">
        <v>27</v>
      </c>
      <c r="G14" s="6">
        <v>44</v>
      </c>
      <c r="H14" s="7">
        <v>924</v>
      </c>
      <c r="I14" s="7">
        <v>407</v>
      </c>
      <c r="M14" s="20" t="s">
        <v>94</v>
      </c>
    </row>
    <row r="15" spans="2:13" x14ac:dyDescent="0.25">
      <c r="B15" s="17">
        <v>40557</v>
      </c>
      <c r="C15" s="6" t="s">
        <v>66</v>
      </c>
      <c r="D15" s="6" t="s">
        <v>74</v>
      </c>
      <c r="E15" s="6" t="s">
        <v>28</v>
      </c>
      <c r="F15" s="6" t="s">
        <v>29</v>
      </c>
      <c r="G15" s="6">
        <v>61</v>
      </c>
      <c r="H15" s="7">
        <v>1647</v>
      </c>
      <c r="I15" s="7">
        <v>884.5</v>
      </c>
    </row>
    <row r="16" spans="2:13" x14ac:dyDescent="0.25">
      <c r="B16" s="17">
        <v>40551</v>
      </c>
      <c r="C16" s="6" t="s">
        <v>66</v>
      </c>
      <c r="D16" s="6" t="s">
        <v>74</v>
      </c>
      <c r="E16" s="6" t="s">
        <v>69</v>
      </c>
      <c r="F16" s="6" t="s">
        <v>30</v>
      </c>
      <c r="G16" s="6">
        <v>50</v>
      </c>
      <c r="H16" s="7">
        <v>1350</v>
      </c>
      <c r="I16" s="7">
        <v>725</v>
      </c>
      <c r="M16" t="s">
        <v>97</v>
      </c>
    </row>
    <row r="17" spans="2:13" x14ac:dyDescent="0.25">
      <c r="B17" s="17">
        <v>40559</v>
      </c>
      <c r="C17" s="6" t="s">
        <v>66</v>
      </c>
      <c r="D17" s="6" t="s">
        <v>21</v>
      </c>
      <c r="E17" s="6" t="s">
        <v>71</v>
      </c>
      <c r="F17" s="6" t="s">
        <v>31</v>
      </c>
      <c r="G17" s="6">
        <v>59</v>
      </c>
      <c r="H17" s="7">
        <v>1593</v>
      </c>
      <c r="I17" s="7">
        <v>855.5</v>
      </c>
      <c r="M17" s="20" t="s">
        <v>98</v>
      </c>
    </row>
    <row r="18" spans="2:13" x14ac:dyDescent="0.25">
      <c r="B18" s="17">
        <v>40550</v>
      </c>
      <c r="C18" s="6" t="s">
        <v>66</v>
      </c>
      <c r="D18" s="6" t="s">
        <v>21</v>
      </c>
      <c r="E18" s="6" t="s">
        <v>72</v>
      </c>
      <c r="F18" s="6" t="s">
        <v>32</v>
      </c>
      <c r="G18" s="6">
        <v>36</v>
      </c>
      <c r="H18" s="7">
        <v>972</v>
      </c>
      <c r="I18" s="7">
        <v>522</v>
      </c>
      <c r="M18" s="20" t="s">
        <v>101</v>
      </c>
    </row>
    <row r="19" spans="2:13" x14ac:dyDescent="0.25">
      <c r="B19" s="17">
        <v>40558</v>
      </c>
      <c r="C19" s="6" t="s">
        <v>65</v>
      </c>
      <c r="D19" s="6" t="s">
        <v>21</v>
      </c>
      <c r="E19" s="6" t="s">
        <v>70</v>
      </c>
      <c r="F19" s="6" t="s">
        <v>26</v>
      </c>
      <c r="G19" s="6">
        <v>14</v>
      </c>
      <c r="H19" s="7">
        <v>294</v>
      </c>
      <c r="I19" s="7">
        <v>129.5</v>
      </c>
    </row>
    <row r="20" spans="2:13" x14ac:dyDescent="0.25">
      <c r="B20" s="17">
        <v>40563</v>
      </c>
      <c r="C20" s="6" t="s">
        <v>66</v>
      </c>
      <c r="D20" s="6" t="s">
        <v>33</v>
      </c>
      <c r="E20" s="6" t="s">
        <v>71</v>
      </c>
      <c r="F20" s="6" t="s">
        <v>34</v>
      </c>
      <c r="G20" s="6">
        <v>38</v>
      </c>
      <c r="H20" s="7">
        <v>1026</v>
      </c>
      <c r="I20" s="7">
        <v>551</v>
      </c>
      <c r="M20" t="s">
        <v>99</v>
      </c>
    </row>
    <row r="21" spans="2:13" x14ac:dyDescent="0.25">
      <c r="B21" s="17">
        <v>40570</v>
      </c>
      <c r="C21" s="6" t="s">
        <v>64</v>
      </c>
      <c r="D21" s="6" t="s">
        <v>74</v>
      </c>
      <c r="E21" s="6" t="s">
        <v>72</v>
      </c>
      <c r="F21" s="6" t="s">
        <v>35</v>
      </c>
      <c r="G21" s="6">
        <v>63</v>
      </c>
      <c r="H21" s="7">
        <v>1449</v>
      </c>
      <c r="I21" s="7">
        <v>693</v>
      </c>
      <c r="M21" s="20" t="s">
        <v>87</v>
      </c>
    </row>
    <row r="22" spans="2:13" x14ac:dyDescent="0.25">
      <c r="B22" s="17">
        <v>40551</v>
      </c>
      <c r="C22" s="6" t="s">
        <v>68</v>
      </c>
      <c r="D22" s="6" t="s">
        <v>21</v>
      </c>
      <c r="E22" s="6" t="s">
        <v>36</v>
      </c>
      <c r="F22" s="6" t="s">
        <v>37</v>
      </c>
      <c r="G22" s="6">
        <v>9</v>
      </c>
      <c r="H22" s="7">
        <v>171</v>
      </c>
      <c r="I22" s="7">
        <v>72</v>
      </c>
    </row>
    <row r="23" spans="2:13" x14ac:dyDescent="0.25">
      <c r="B23" s="17">
        <v>40563</v>
      </c>
      <c r="C23" s="6" t="s">
        <v>64</v>
      </c>
      <c r="D23" s="6" t="s">
        <v>74</v>
      </c>
      <c r="E23" s="6" t="s">
        <v>70</v>
      </c>
      <c r="F23" s="6" t="s">
        <v>34</v>
      </c>
      <c r="G23" s="6">
        <v>65</v>
      </c>
      <c r="H23" s="7">
        <v>1495</v>
      </c>
      <c r="I23" s="7">
        <v>715</v>
      </c>
    </row>
    <row r="24" spans="2:13" x14ac:dyDescent="0.25">
      <c r="B24" s="17">
        <v>40548</v>
      </c>
      <c r="C24" s="6" t="s">
        <v>66</v>
      </c>
      <c r="D24" s="6" t="s">
        <v>21</v>
      </c>
      <c r="E24" s="6" t="s">
        <v>71</v>
      </c>
      <c r="F24" s="6" t="s">
        <v>38</v>
      </c>
      <c r="G24" s="6">
        <v>35</v>
      </c>
      <c r="H24" s="7">
        <v>945</v>
      </c>
      <c r="I24" s="7">
        <v>507.5</v>
      </c>
    </row>
    <row r="25" spans="2:13" x14ac:dyDescent="0.25">
      <c r="B25" s="17">
        <v>40555</v>
      </c>
      <c r="C25" s="6" t="s">
        <v>68</v>
      </c>
      <c r="D25" s="6" t="s">
        <v>24</v>
      </c>
      <c r="E25" s="6" t="s">
        <v>70</v>
      </c>
      <c r="F25" s="6" t="s">
        <v>32</v>
      </c>
      <c r="G25" s="6">
        <v>37</v>
      </c>
      <c r="H25" s="7">
        <v>703</v>
      </c>
      <c r="I25" s="7">
        <v>296</v>
      </c>
    </row>
    <row r="26" spans="2:13" x14ac:dyDescent="0.25">
      <c r="B26" s="17">
        <v>40547</v>
      </c>
      <c r="C26" s="6" t="s">
        <v>68</v>
      </c>
      <c r="D26" s="6" t="s">
        <v>21</v>
      </c>
      <c r="E26" s="6" t="s">
        <v>71</v>
      </c>
      <c r="F26" s="6" t="s">
        <v>39</v>
      </c>
      <c r="G26" s="6">
        <v>55</v>
      </c>
      <c r="H26" s="7">
        <v>1045</v>
      </c>
      <c r="I26" s="7">
        <v>440</v>
      </c>
    </row>
    <row r="27" spans="2:13" x14ac:dyDescent="0.25">
      <c r="B27" s="17">
        <v>40571</v>
      </c>
      <c r="C27" s="6" t="s">
        <v>68</v>
      </c>
      <c r="D27" s="6" t="s">
        <v>33</v>
      </c>
      <c r="E27" s="6" t="s">
        <v>28</v>
      </c>
      <c r="F27" s="6" t="s">
        <v>22</v>
      </c>
      <c r="G27" s="6">
        <v>33</v>
      </c>
      <c r="H27" s="7">
        <v>627</v>
      </c>
      <c r="I27" s="7">
        <v>264</v>
      </c>
    </row>
    <row r="28" spans="2:13" x14ac:dyDescent="0.25">
      <c r="B28" s="17">
        <v>40547</v>
      </c>
      <c r="C28" s="6" t="s">
        <v>64</v>
      </c>
      <c r="D28" s="6" t="s">
        <v>21</v>
      </c>
      <c r="E28" s="6" t="s">
        <v>70</v>
      </c>
      <c r="F28" s="6" t="s">
        <v>40</v>
      </c>
      <c r="G28" s="6">
        <v>28</v>
      </c>
      <c r="H28" s="7">
        <v>644</v>
      </c>
      <c r="I28" s="7">
        <v>308</v>
      </c>
    </row>
    <row r="29" spans="2:13" x14ac:dyDescent="0.25">
      <c r="B29" s="17">
        <v>40561</v>
      </c>
      <c r="C29" s="6" t="s">
        <v>66</v>
      </c>
      <c r="D29" s="6" t="s">
        <v>21</v>
      </c>
      <c r="E29" s="6" t="s">
        <v>72</v>
      </c>
      <c r="F29" s="6" t="s">
        <v>27</v>
      </c>
      <c r="G29" s="6">
        <v>10</v>
      </c>
      <c r="H29" s="7">
        <v>270</v>
      </c>
      <c r="I29" s="7">
        <v>145</v>
      </c>
    </row>
    <row r="30" spans="2:13" x14ac:dyDescent="0.25">
      <c r="B30" s="17">
        <v>40564</v>
      </c>
      <c r="C30" s="6" t="s">
        <v>67</v>
      </c>
      <c r="D30" s="6" t="s">
        <v>21</v>
      </c>
      <c r="E30" s="6" t="s">
        <v>70</v>
      </c>
      <c r="F30" s="6" t="s">
        <v>41</v>
      </c>
      <c r="G30" s="6">
        <v>30</v>
      </c>
      <c r="H30" s="7">
        <v>660</v>
      </c>
      <c r="I30" s="7">
        <v>300</v>
      </c>
    </row>
    <row r="31" spans="2:13" x14ac:dyDescent="0.25">
      <c r="B31" s="17">
        <v>40544</v>
      </c>
      <c r="C31" s="6" t="s">
        <v>68</v>
      </c>
      <c r="D31" s="6" t="s">
        <v>24</v>
      </c>
      <c r="E31" s="6" t="s">
        <v>71</v>
      </c>
      <c r="F31" s="6" t="s">
        <v>29</v>
      </c>
      <c r="G31" s="6">
        <v>26</v>
      </c>
      <c r="H31" s="7">
        <v>494</v>
      </c>
      <c r="I31" s="7">
        <v>208</v>
      </c>
    </row>
    <row r="32" spans="2:13" x14ac:dyDescent="0.25">
      <c r="B32" s="17">
        <v>40566</v>
      </c>
      <c r="C32" s="6" t="s">
        <v>65</v>
      </c>
      <c r="D32" s="6" t="s">
        <v>21</v>
      </c>
      <c r="E32" s="6" t="s">
        <v>70</v>
      </c>
      <c r="F32" s="6" t="s">
        <v>42</v>
      </c>
      <c r="G32" s="6">
        <v>6</v>
      </c>
      <c r="H32" s="7">
        <v>126</v>
      </c>
      <c r="I32" s="7">
        <v>55.5</v>
      </c>
    </row>
    <row r="33" spans="2:9" x14ac:dyDescent="0.25">
      <c r="B33" s="17">
        <v>40568</v>
      </c>
      <c r="C33" s="6" t="s">
        <v>66</v>
      </c>
      <c r="D33" s="6" t="s">
        <v>74</v>
      </c>
      <c r="E33" s="6" t="s">
        <v>69</v>
      </c>
      <c r="F33" s="6" t="s">
        <v>32</v>
      </c>
      <c r="G33" s="6">
        <v>41</v>
      </c>
      <c r="H33" s="7">
        <v>1107</v>
      </c>
      <c r="I33" s="7">
        <v>594.5</v>
      </c>
    </row>
    <row r="34" spans="2:9" x14ac:dyDescent="0.25">
      <c r="B34" s="17">
        <v>40562</v>
      </c>
      <c r="C34" s="6" t="s">
        <v>66</v>
      </c>
      <c r="D34" s="6" t="s">
        <v>24</v>
      </c>
      <c r="E34" s="6" t="s">
        <v>28</v>
      </c>
      <c r="F34" s="6" t="s">
        <v>43</v>
      </c>
      <c r="G34" s="6">
        <v>26</v>
      </c>
      <c r="H34" s="7">
        <v>702</v>
      </c>
      <c r="I34" s="7">
        <v>377</v>
      </c>
    </row>
    <row r="35" spans="2:9" x14ac:dyDescent="0.25">
      <c r="B35" s="17">
        <v>40572</v>
      </c>
      <c r="C35" s="6" t="s">
        <v>68</v>
      </c>
      <c r="D35" s="6" t="s">
        <v>74</v>
      </c>
      <c r="E35" s="6" t="s">
        <v>36</v>
      </c>
      <c r="F35" s="6" t="s">
        <v>39</v>
      </c>
      <c r="G35" s="6">
        <v>45</v>
      </c>
      <c r="H35" s="7">
        <v>855</v>
      </c>
      <c r="I35" s="7">
        <v>360</v>
      </c>
    </row>
    <row r="36" spans="2:9" x14ac:dyDescent="0.25">
      <c r="B36" s="17">
        <v>40572</v>
      </c>
      <c r="C36" s="6" t="s">
        <v>65</v>
      </c>
      <c r="D36" s="6" t="s">
        <v>33</v>
      </c>
      <c r="E36" s="6" t="s">
        <v>36</v>
      </c>
      <c r="F36" s="6" t="s">
        <v>44</v>
      </c>
      <c r="G36" s="6">
        <v>15</v>
      </c>
      <c r="H36" s="7">
        <v>315</v>
      </c>
      <c r="I36" s="7">
        <v>138.75</v>
      </c>
    </row>
    <row r="37" spans="2:9" x14ac:dyDescent="0.25">
      <c r="B37" s="17">
        <v>40565</v>
      </c>
      <c r="C37" s="6" t="s">
        <v>64</v>
      </c>
      <c r="D37" s="6" t="s">
        <v>24</v>
      </c>
      <c r="E37" s="6" t="s">
        <v>70</v>
      </c>
      <c r="F37" s="6" t="s">
        <v>22</v>
      </c>
      <c r="G37" s="6">
        <v>65</v>
      </c>
      <c r="H37" s="7">
        <v>1495</v>
      </c>
      <c r="I37" s="7">
        <v>715</v>
      </c>
    </row>
    <row r="38" spans="2:9" x14ac:dyDescent="0.25">
      <c r="B38" s="17">
        <v>40573</v>
      </c>
      <c r="C38" s="6" t="s">
        <v>66</v>
      </c>
      <c r="D38" s="6" t="s">
        <v>21</v>
      </c>
      <c r="E38" s="6" t="s">
        <v>69</v>
      </c>
      <c r="F38" s="6" t="s">
        <v>43</v>
      </c>
      <c r="G38" s="6">
        <v>14</v>
      </c>
      <c r="H38" s="7">
        <v>378</v>
      </c>
      <c r="I38" s="7">
        <v>203</v>
      </c>
    </row>
    <row r="39" spans="2:9" x14ac:dyDescent="0.25">
      <c r="B39" s="17">
        <v>40561</v>
      </c>
      <c r="C39" s="6" t="s">
        <v>67</v>
      </c>
      <c r="D39" s="6" t="s">
        <v>24</v>
      </c>
      <c r="E39" s="6" t="s">
        <v>70</v>
      </c>
      <c r="F39" s="6" t="s">
        <v>23</v>
      </c>
      <c r="G39" s="6">
        <v>56</v>
      </c>
      <c r="H39" s="7">
        <v>1232</v>
      </c>
      <c r="I39" s="7">
        <v>560</v>
      </c>
    </row>
    <row r="40" spans="2:9" x14ac:dyDescent="0.25">
      <c r="B40" s="17">
        <v>40544</v>
      </c>
      <c r="C40" s="6" t="s">
        <v>68</v>
      </c>
      <c r="D40" s="6" t="s">
        <v>24</v>
      </c>
      <c r="E40" s="6" t="s">
        <v>69</v>
      </c>
      <c r="F40" s="6" t="s">
        <v>31</v>
      </c>
      <c r="G40" s="6">
        <v>11</v>
      </c>
      <c r="H40" s="7">
        <v>209</v>
      </c>
      <c r="I40" s="7">
        <v>88</v>
      </c>
    </row>
    <row r="41" spans="2:9" x14ac:dyDescent="0.25">
      <c r="B41" s="17">
        <v>40561</v>
      </c>
      <c r="C41" s="6" t="s">
        <v>66</v>
      </c>
      <c r="D41" s="6" t="s">
        <v>24</v>
      </c>
      <c r="E41" s="6" t="s">
        <v>28</v>
      </c>
      <c r="F41" s="6" t="s">
        <v>45</v>
      </c>
      <c r="G41" s="6">
        <v>40</v>
      </c>
      <c r="H41" s="7">
        <v>1080</v>
      </c>
      <c r="I41" s="7">
        <v>580</v>
      </c>
    </row>
    <row r="42" spans="2:9" x14ac:dyDescent="0.25">
      <c r="B42" s="17">
        <v>40564</v>
      </c>
      <c r="C42" s="6" t="s">
        <v>66</v>
      </c>
      <c r="D42" s="6" t="s">
        <v>74</v>
      </c>
      <c r="E42" s="6" t="s">
        <v>72</v>
      </c>
      <c r="F42" s="6" t="s">
        <v>22</v>
      </c>
      <c r="G42" s="6">
        <v>58</v>
      </c>
      <c r="H42" s="7">
        <v>1566</v>
      </c>
      <c r="I42" s="7">
        <v>841</v>
      </c>
    </row>
    <row r="43" spans="2:9" x14ac:dyDescent="0.25">
      <c r="B43" s="17">
        <v>40555</v>
      </c>
      <c r="C43" s="6" t="s">
        <v>64</v>
      </c>
      <c r="D43" s="6" t="s">
        <v>74</v>
      </c>
      <c r="E43" s="6" t="s">
        <v>70</v>
      </c>
      <c r="F43" s="6" t="s">
        <v>46</v>
      </c>
      <c r="G43" s="6">
        <v>40</v>
      </c>
      <c r="H43" s="7">
        <v>920</v>
      </c>
      <c r="I43" s="7">
        <v>440</v>
      </c>
    </row>
    <row r="44" spans="2:9" x14ac:dyDescent="0.25">
      <c r="B44" s="17">
        <v>40559</v>
      </c>
      <c r="C44" s="6" t="s">
        <v>66</v>
      </c>
      <c r="D44" s="6" t="s">
        <v>24</v>
      </c>
      <c r="E44" s="6" t="s">
        <v>70</v>
      </c>
      <c r="F44" s="6" t="s">
        <v>47</v>
      </c>
      <c r="G44" s="6">
        <v>40</v>
      </c>
      <c r="H44" s="7">
        <v>1080</v>
      </c>
      <c r="I44" s="7">
        <v>580</v>
      </c>
    </row>
    <row r="45" spans="2:9" x14ac:dyDescent="0.25">
      <c r="B45" s="17">
        <v>40548</v>
      </c>
      <c r="C45" s="6" t="s">
        <v>64</v>
      </c>
      <c r="D45" s="6" t="s">
        <v>33</v>
      </c>
      <c r="E45" s="6" t="s">
        <v>69</v>
      </c>
      <c r="F45" s="6" t="s">
        <v>31</v>
      </c>
      <c r="G45" s="6">
        <v>11</v>
      </c>
      <c r="H45" s="7">
        <v>253</v>
      </c>
      <c r="I45" s="7">
        <v>121</v>
      </c>
    </row>
    <row r="46" spans="2:9" x14ac:dyDescent="0.25">
      <c r="B46" s="17">
        <v>40573</v>
      </c>
      <c r="C46" s="6" t="s">
        <v>67</v>
      </c>
      <c r="D46" s="6" t="s">
        <v>24</v>
      </c>
      <c r="E46" s="6" t="s">
        <v>69</v>
      </c>
      <c r="F46" s="6" t="s">
        <v>48</v>
      </c>
      <c r="G46" s="6">
        <v>17</v>
      </c>
      <c r="H46" s="7">
        <v>374</v>
      </c>
      <c r="I46" s="7">
        <v>170</v>
      </c>
    </row>
    <row r="47" spans="2:9" x14ac:dyDescent="0.25">
      <c r="B47" s="17">
        <v>40558</v>
      </c>
      <c r="C47" s="6" t="s">
        <v>66</v>
      </c>
      <c r="D47" s="6" t="s">
        <v>21</v>
      </c>
      <c r="E47" s="6" t="s">
        <v>36</v>
      </c>
      <c r="F47" s="6" t="s">
        <v>46</v>
      </c>
      <c r="G47" s="6">
        <v>19</v>
      </c>
      <c r="H47" s="7">
        <v>513</v>
      </c>
      <c r="I47" s="7">
        <v>275.5</v>
      </c>
    </row>
    <row r="48" spans="2:9" x14ac:dyDescent="0.25">
      <c r="B48" s="17">
        <v>40573</v>
      </c>
      <c r="C48" s="6" t="s">
        <v>66</v>
      </c>
      <c r="D48" s="6" t="s">
        <v>74</v>
      </c>
      <c r="E48" s="6" t="s">
        <v>36</v>
      </c>
      <c r="F48" s="6" t="s">
        <v>32</v>
      </c>
      <c r="G48" s="6">
        <v>15</v>
      </c>
      <c r="H48" s="7">
        <v>405</v>
      </c>
      <c r="I48" s="7">
        <v>217.5</v>
      </c>
    </row>
    <row r="49" spans="2:9" x14ac:dyDescent="0.25">
      <c r="B49" s="17">
        <v>40559</v>
      </c>
      <c r="C49" s="6" t="s">
        <v>68</v>
      </c>
      <c r="D49" s="6" t="s">
        <v>21</v>
      </c>
      <c r="E49" s="6" t="s">
        <v>36</v>
      </c>
      <c r="F49" s="6" t="s">
        <v>40</v>
      </c>
      <c r="G49" s="6">
        <v>57</v>
      </c>
      <c r="H49" s="7">
        <v>1083</v>
      </c>
      <c r="I49" s="7">
        <v>456</v>
      </c>
    </row>
    <row r="50" spans="2:9" x14ac:dyDescent="0.25">
      <c r="B50" s="17">
        <v>40567</v>
      </c>
      <c r="C50" s="6" t="s">
        <v>65</v>
      </c>
      <c r="D50" s="6" t="s">
        <v>74</v>
      </c>
      <c r="E50" s="6" t="s">
        <v>69</v>
      </c>
      <c r="F50" s="6" t="s">
        <v>40</v>
      </c>
      <c r="G50" s="6">
        <v>17</v>
      </c>
      <c r="H50" s="7">
        <v>357</v>
      </c>
      <c r="I50" s="7">
        <v>157.25</v>
      </c>
    </row>
    <row r="51" spans="2:9" x14ac:dyDescent="0.25">
      <c r="B51" s="17">
        <v>40569</v>
      </c>
      <c r="C51" s="6" t="s">
        <v>64</v>
      </c>
      <c r="D51" s="6" t="s">
        <v>33</v>
      </c>
      <c r="E51" s="6" t="s">
        <v>28</v>
      </c>
      <c r="F51" s="6" t="s">
        <v>29</v>
      </c>
      <c r="G51" s="6">
        <v>31</v>
      </c>
      <c r="H51" s="7">
        <v>713</v>
      </c>
      <c r="I51" s="7">
        <v>341</v>
      </c>
    </row>
    <row r="52" spans="2:9" x14ac:dyDescent="0.25">
      <c r="B52" s="17">
        <v>40554</v>
      </c>
      <c r="C52" s="6" t="s">
        <v>65</v>
      </c>
      <c r="D52" s="6" t="s">
        <v>33</v>
      </c>
      <c r="E52" s="6" t="s">
        <v>36</v>
      </c>
      <c r="F52" s="6" t="s">
        <v>49</v>
      </c>
      <c r="G52" s="6">
        <v>28</v>
      </c>
      <c r="H52" s="7">
        <v>588</v>
      </c>
      <c r="I52" s="7">
        <v>259</v>
      </c>
    </row>
    <row r="53" spans="2:9" x14ac:dyDescent="0.25">
      <c r="B53" s="17">
        <v>40549</v>
      </c>
      <c r="C53" s="6" t="s">
        <v>67</v>
      </c>
      <c r="D53" s="6" t="s">
        <v>74</v>
      </c>
      <c r="E53" s="6" t="s">
        <v>28</v>
      </c>
      <c r="F53" s="6" t="s">
        <v>50</v>
      </c>
      <c r="G53" s="6">
        <v>11</v>
      </c>
      <c r="H53" s="7">
        <v>242</v>
      </c>
      <c r="I53" s="7">
        <v>110</v>
      </c>
    </row>
    <row r="54" spans="2:9" x14ac:dyDescent="0.25">
      <c r="B54" s="17">
        <v>40552</v>
      </c>
      <c r="C54" s="6" t="s">
        <v>67</v>
      </c>
      <c r="D54" s="6" t="s">
        <v>21</v>
      </c>
      <c r="E54" s="6" t="s">
        <v>28</v>
      </c>
      <c r="F54" s="6" t="s">
        <v>32</v>
      </c>
      <c r="G54" s="6">
        <v>20</v>
      </c>
      <c r="H54" s="7">
        <v>440</v>
      </c>
      <c r="I54" s="7">
        <v>200</v>
      </c>
    </row>
    <row r="55" spans="2:9" x14ac:dyDescent="0.25">
      <c r="B55" s="17">
        <v>40559</v>
      </c>
      <c r="C55" s="6" t="s">
        <v>66</v>
      </c>
      <c r="D55" s="6" t="s">
        <v>21</v>
      </c>
      <c r="E55" s="6" t="s">
        <v>72</v>
      </c>
      <c r="F55" s="6" t="s">
        <v>51</v>
      </c>
      <c r="G55" s="6">
        <v>8</v>
      </c>
      <c r="H55" s="7">
        <v>216</v>
      </c>
      <c r="I55" s="7">
        <v>116</v>
      </c>
    </row>
    <row r="56" spans="2:9" x14ac:dyDescent="0.25">
      <c r="B56" s="17">
        <v>40555</v>
      </c>
      <c r="C56" s="6" t="s">
        <v>66</v>
      </c>
      <c r="D56" s="6" t="s">
        <v>24</v>
      </c>
      <c r="E56" s="6" t="s">
        <v>69</v>
      </c>
      <c r="F56" s="6" t="s">
        <v>32</v>
      </c>
      <c r="G56" s="6">
        <v>34</v>
      </c>
      <c r="H56" s="7">
        <v>918</v>
      </c>
      <c r="I56" s="7">
        <v>493</v>
      </c>
    </row>
    <row r="57" spans="2:9" x14ac:dyDescent="0.25">
      <c r="B57" s="17">
        <v>40557</v>
      </c>
      <c r="C57" s="6" t="s">
        <v>64</v>
      </c>
      <c r="D57" s="6" t="s">
        <v>74</v>
      </c>
      <c r="E57" s="6" t="s">
        <v>72</v>
      </c>
      <c r="F57" s="6" t="s">
        <v>50</v>
      </c>
      <c r="G57" s="6">
        <v>34</v>
      </c>
      <c r="H57" s="7">
        <v>782</v>
      </c>
      <c r="I57" s="7">
        <v>374</v>
      </c>
    </row>
    <row r="58" spans="2:9" x14ac:dyDescent="0.25">
      <c r="B58" s="17">
        <v>40545</v>
      </c>
      <c r="C58" s="6" t="s">
        <v>68</v>
      </c>
      <c r="D58" s="6" t="s">
        <v>24</v>
      </c>
      <c r="E58" s="6" t="s">
        <v>69</v>
      </c>
      <c r="F58" s="6" t="s">
        <v>52</v>
      </c>
      <c r="G58" s="6">
        <v>16</v>
      </c>
      <c r="H58" s="7">
        <v>304</v>
      </c>
      <c r="I58" s="7">
        <v>128</v>
      </c>
    </row>
    <row r="59" spans="2:9" x14ac:dyDescent="0.25">
      <c r="B59" s="17">
        <v>40553</v>
      </c>
      <c r="C59" s="6" t="s">
        <v>64</v>
      </c>
      <c r="D59" s="6" t="s">
        <v>21</v>
      </c>
      <c r="E59" s="6" t="s">
        <v>70</v>
      </c>
      <c r="F59" s="6" t="s">
        <v>29</v>
      </c>
      <c r="G59" s="6">
        <v>32</v>
      </c>
      <c r="H59" s="7">
        <v>736</v>
      </c>
      <c r="I59" s="7">
        <v>352</v>
      </c>
    </row>
    <row r="60" spans="2:9" x14ac:dyDescent="0.25">
      <c r="B60" s="17">
        <v>40571</v>
      </c>
      <c r="C60" s="6" t="s">
        <v>65</v>
      </c>
      <c r="D60" s="6" t="s">
        <v>74</v>
      </c>
      <c r="E60" s="6" t="s">
        <v>72</v>
      </c>
      <c r="F60" s="6" t="s">
        <v>41</v>
      </c>
      <c r="G60" s="6">
        <v>61</v>
      </c>
      <c r="H60" s="7">
        <v>1281</v>
      </c>
      <c r="I60" s="7">
        <v>564.25</v>
      </c>
    </row>
    <row r="61" spans="2:9" x14ac:dyDescent="0.25">
      <c r="B61" s="17">
        <v>40554</v>
      </c>
      <c r="C61" s="6" t="s">
        <v>65</v>
      </c>
      <c r="D61" s="6" t="s">
        <v>33</v>
      </c>
      <c r="E61" s="6" t="s">
        <v>69</v>
      </c>
      <c r="F61" s="6" t="s">
        <v>29</v>
      </c>
      <c r="G61" s="6">
        <v>59</v>
      </c>
      <c r="H61" s="7">
        <v>1239</v>
      </c>
      <c r="I61" s="7">
        <v>545.75</v>
      </c>
    </row>
    <row r="62" spans="2:9" x14ac:dyDescent="0.25">
      <c r="B62" s="17">
        <v>40546</v>
      </c>
      <c r="C62" s="6" t="s">
        <v>67</v>
      </c>
      <c r="D62" s="6" t="s">
        <v>33</v>
      </c>
      <c r="E62" s="6" t="s">
        <v>70</v>
      </c>
      <c r="F62" s="6" t="s">
        <v>29</v>
      </c>
      <c r="G62" s="6">
        <v>30</v>
      </c>
      <c r="H62" s="7">
        <v>660</v>
      </c>
      <c r="I62" s="7">
        <v>300</v>
      </c>
    </row>
    <row r="63" spans="2:9" x14ac:dyDescent="0.25">
      <c r="B63" s="17">
        <v>40558</v>
      </c>
      <c r="C63" s="6" t="s">
        <v>67</v>
      </c>
      <c r="D63" s="6" t="s">
        <v>74</v>
      </c>
      <c r="E63" s="6" t="s">
        <v>71</v>
      </c>
      <c r="F63" s="6" t="s">
        <v>35</v>
      </c>
      <c r="G63" s="6">
        <v>22</v>
      </c>
      <c r="H63" s="7">
        <v>484</v>
      </c>
      <c r="I63" s="7">
        <v>220</v>
      </c>
    </row>
    <row r="64" spans="2:9" x14ac:dyDescent="0.25">
      <c r="B64" s="17">
        <v>40557</v>
      </c>
      <c r="C64" s="6" t="s">
        <v>64</v>
      </c>
      <c r="D64" s="6" t="s">
        <v>24</v>
      </c>
      <c r="E64" s="6" t="s">
        <v>69</v>
      </c>
      <c r="F64" s="6" t="s">
        <v>30</v>
      </c>
      <c r="G64" s="6">
        <v>6</v>
      </c>
      <c r="H64" s="7">
        <v>138</v>
      </c>
      <c r="I64" s="7">
        <v>66</v>
      </c>
    </row>
    <row r="65" spans="2:9" x14ac:dyDescent="0.25">
      <c r="B65" s="17">
        <v>40571</v>
      </c>
      <c r="C65" s="6" t="s">
        <v>66</v>
      </c>
      <c r="D65" s="6" t="s">
        <v>74</v>
      </c>
      <c r="E65" s="6" t="s">
        <v>28</v>
      </c>
      <c r="F65" s="6" t="s">
        <v>53</v>
      </c>
      <c r="G65" s="6">
        <v>16</v>
      </c>
      <c r="H65" s="7">
        <v>432</v>
      </c>
      <c r="I65" s="7">
        <v>232</v>
      </c>
    </row>
    <row r="66" spans="2:9" x14ac:dyDescent="0.25">
      <c r="B66" s="17">
        <v>40547</v>
      </c>
      <c r="C66" s="6" t="s">
        <v>66</v>
      </c>
      <c r="D66" s="6" t="s">
        <v>21</v>
      </c>
      <c r="E66" s="6" t="s">
        <v>72</v>
      </c>
      <c r="F66" s="6" t="s">
        <v>49</v>
      </c>
      <c r="G66" s="6">
        <v>19</v>
      </c>
      <c r="H66" s="7">
        <v>513</v>
      </c>
      <c r="I66" s="7">
        <v>275.5</v>
      </c>
    </row>
    <row r="67" spans="2:9" x14ac:dyDescent="0.25">
      <c r="B67" s="17">
        <v>40556</v>
      </c>
      <c r="C67" s="6" t="s">
        <v>64</v>
      </c>
      <c r="D67" s="6" t="s">
        <v>33</v>
      </c>
      <c r="E67" s="6" t="s">
        <v>70</v>
      </c>
      <c r="F67" s="6" t="s">
        <v>45</v>
      </c>
      <c r="G67" s="6">
        <v>30</v>
      </c>
      <c r="H67" s="7">
        <v>690</v>
      </c>
      <c r="I67" s="7">
        <v>330</v>
      </c>
    </row>
    <row r="68" spans="2:9" x14ac:dyDescent="0.25">
      <c r="B68" s="17">
        <v>40555</v>
      </c>
      <c r="C68" s="6" t="s">
        <v>68</v>
      </c>
      <c r="D68" s="6" t="s">
        <v>24</v>
      </c>
      <c r="E68" s="6" t="s">
        <v>71</v>
      </c>
      <c r="F68" s="6" t="s">
        <v>27</v>
      </c>
      <c r="G68" s="6">
        <v>62</v>
      </c>
      <c r="H68" s="7">
        <v>1178</v>
      </c>
      <c r="I68" s="7">
        <v>496</v>
      </c>
    </row>
    <row r="69" spans="2:9" x14ac:dyDescent="0.25">
      <c r="B69" s="17">
        <v>40567</v>
      </c>
      <c r="C69" s="6" t="s">
        <v>67</v>
      </c>
      <c r="D69" s="6" t="s">
        <v>74</v>
      </c>
      <c r="E69" s="6" t="s">
        <v>69</v>
      </c>
      <c r="F69" s="6" t="s">
        <v>32</v>
      </c>
      <c r="G69" s="6">
        <v>25</v>
      </c>
      <c r="H69" s="7">
        <v>550</v>
      </c>
      <c r="I69" s="7">
        <v>250</v>
      </c>
    </row>
    <row r="70" spans="2:9" x14ac:dyDescent="0.25">
      <c r="B70" s="17">
        <v>40557</v>
      </c>
      <c r="C70" s="6" t="s">
        <v>68</v>
      </c>
      <c r="D70" s="6" t="s">
        <v>24</v>
      </c>
      <c r="E70" s="6" t="s">
        <v>72</v>
      </c>
      <c r="F70" s="6" t="s">
        <v>31</v>
      </c>
      <c r="G70" s="6">
        <v>13</v>
      </c>
      <c r="H70" s="7">
        <v>247</v>
      </c>
      <c r="I70" s="7">
        <v>104</v>
      </c>
    </row>
    <row r="71" spans="2:9" x14ac:dyDescent="0.25">
      <c r="B71" s="17">
        <v>40549</v>
      </c>
      <c r="C71" s="6" t="s">
        <v>65</v>
      </c>
      <c r="D71" s="6" t="s">
        <v>74</v>
      </c>
      <c r="E71" s="6" t="s">
        <v>70</v>
      </c>
      <c r="F71" s="6" t="s">
        <v>42</v>
      </c>
      <c r="G71" s="6">
        <v>24</v>
      </c>
      <c r="H71" s="7">
        <v>504</v>
      </c>
      <c r="I71" s="7">
        <v>222</v>
      </c>
    </row>
    <row r="72" spans="2:9" x14ac:dyDescent="0.25">
      <c r="B72" s="17">
        <v>40562</v>
      </c>
      <c r="C72" s="6" t="s">
        <v>64</v>
      </c>
      <c r="D72" s="6" t="s">
        <v>33</v>
      </c>
      <c r="E72" s="6" t="s">
        <v>71</v>
      </c>
      <c r="F72" s="6" t="s">
        <v>54</v>
      </c>
      <c r="G72" s="6">
        <v>51</v>
      </c>
      <c r="H72" s="7">
        <v>1173</v>
      </c>
      <c r="I72" s="7">
        <v>561</v>
      </c>
    </row>
    <row r="73" spans="2:9" x14ac:dyDescent="0.25">
      <c r="B73" s="17">
        <v>40570</v>
      </c>
      <c r="C73" s="6" t="s">
        <v>68</v>
      </c>
      <c r="D73" s="6" t="s">
        <v>21</v>
      </c>
      <c r="E73" s="6" t="s">
        <v>69</v>
      </c>
      <c r="F73" s="6" t="s">
        <v>44</v>
      </c>
      <c r="G73" s="6">
        <v>23</v>
      </c>
      <c r="H73" s="7">
        <v>437</v>
      </c>
      <c r="I73" s="7">
        <v>184</v>
      </c>
    </row>
    <row r="74" spans="2:9" x14ac:dyDescent="0.25">
      <c r="B74" s="17">
        <v>40564</v>
      </c>
      <c r="C74" s="6" t="s">
        <v>64</v>
      </c>
      <c r="D74" s="6" t="s">
        <v>24</v>
      </c>
      <c r="E74" s="6" t="s">
        <v>71</v>
      </c>
      <c r="F74" s="6" t="s">
        <v>40</v>
      </c>
      <c r="G74" s="6">
        <v>41</v>
      </c>
      <c r="H74" s="7">
        <v>943</v>
      </c>
      <c r="I74" s="7">
        <v>451</v>
      </c>
    </row>
    <row r="75" spans="2:9" x14ac:dyDescent="0.25">
      <c r="B75" s="17">
        <v>40547</v>
      </c>
      <c r="C75" s="6" t="s">
        <v>68</v>
      </c>
      <c r="D75" s="6" t="s">
        <v>24</v>
      </c>
      <c r="E75" s="6" t="s">
        <v>71</v>
      </c>
      <c r="F75" s="6" t="s">
        <v>31</v>
      </c>
      <c r="G75" s="6">
        <v>11</v>
      </c>
      <c r="H75" s="7">
        <v>209</v>
      </c>
      <c r="I75" s="7">
        <v>88</v>
      </c>
    </row>
    <row r="76" spans="2:9" x14ac:dyDescent="0.25">
      <c r="B76" s="17">
        <v>40547</v>
      </c>
      <c r="C76" s="6" t="s">
        <v>66</v>
      </c>
      <c r="D76" s="6" t="s">
        <v>74</v>
      </c>
      <c r="E76" s="6" t="s">
        <v>69</v>
      </c>
      <c r="F76" s="6" t="s">
        <v>50</v>
      </c>
      <c r="G76" s="6">
        <v>19</v>
      </c>
      <c r="H76" s="7">
        <v>513</v>
      </c>
      <c r="I76" s="7">
        <v>275.5</v>
      </c>
    </row>
    <row r="77" spans="2:9" x14ac:dyDescent="0.25">
      <c r="B77" s="17">
        <v>40570</v>
      </c>
      <c r="C77" s="6" t="s">
        <v>67</v>
      </c>
      <c r="D77" s="6" t="s">
        <v>24</v>
      </c>
      <c r="E77" s="6" t="s">
        <v>28</v>
      </c>
      <c r="F77" s="6" t="s">
        <v>50</v>
      </c>
      <c r="G77" s="6">
        <v>62</v>
      </c>
      <c r="H77" s="7">
        <v>1364</v>
      </c>
      <c r="I77" s="7">
        <v>620</v>
      </c>
    </row>
    <row r="78" spans="2:9" x14ac:dyDescent="0.25">
      <c r="B78" s="17">
        <v>40562</v>
      </c>
      <c r="C78" s="6" t="s">
        <v>68</v>
      </c>
      <c r="D78" s="6" t="s">
        <v>33</v>
      </c>
      <c r="E78" s="6" t="s">
        <v>71</v>
      </c>
      <c r="F78" s="6" t="s">
        <v>44</v>
      </c>
      <c r="G78" s="6">
        <v>48</v>
      </c>
      <c r="H78" s="7">
        <v>912</v>
      </c>
      <c r="I78" s="7">
        <v>384</v>
      </c>
    </row>
    <row r="79" spans="2:9" x14ac:dyDescent="0.25">
      <c r="B79" s="17">
        <v>40554</v>
      </c>
      <c r="C79" s="6" t="s">
        <v>67</v>
      </c>
      <c r="D79" s="6" t="s">
        <v>21</v>
      </c>
      <c r="E79" s="6" t="s">
        <v>69</v>
      </c>
      <c r="F79" s="6" t="s">
        <v>23</v>
      </c>
      <c r="G79" s="6">
        <v>34</v>
      </c>
      <c r="H79" s="7">
        <v>748</v>
      </c>
      <c r="I79" s="7">
        <v>340</v>
      </c>
    </row>
    <row r="80" spans="2:9" x14ac:dyDescent="0.25">
      <c r="B80" s="17">
        <v>40544</v>
      </c>
      <c r="C80" s="6" t="s">
        <v>64</v>
      </c>
      <c r="D80" s="6" t="s">
        <v>74</v>
      </c>
      <c r="E80" s="6" t="s">
        <v>69</v>
      </c>
      <c r="F80" s="6" t="s">
        <v>25</v>
      </c>
      <c r="G80" s="6">
        <v>37</v>
      </c>
      <c r="H80" s="7">
        <v>851</v>
      </c>
      <c r="I80" s="7">
        <v>407</v>
      </c>
    </row>
    <row r="81" spans="2:9" x14ac:dyDescent="0.25">
      <c r="B81" s="17">
        <v>40548</v>
      </c>
      <c r="C81" s="6" t="s">
        <v>68</v>
      </c>
      <c r="D81" s="6" t="s">
        <v>24</v>
      </c>
      <c r="E81" s="6" t="s">
        <v>72</v>
      </c>
      <c r="F81" s="6" t="s">
        <v>46</v>
      </c>
      <c r="G81" s="6">
        <v>50</v>
      </c>
      <c r="H81" s="7">
        <v>950</v>
      </c>
      <c r="I81" s="7">
        <v>400</v>
      </c>
    </row>
    <row r="82" spans="2:9" x14ac:dyDescent="0.25">
      <c r="B82" s="17">
        <v>40558</v>
      </c>
      <c r="C82" s="6" t="s">
        <v>64</v>
      </c>
      <c r="D82" s="6" t="s">
        <v>24</v>
      </c>
      <c r="E82" s="6" t="s">
        <v>28</v>
      </c>
      <c r="F82" s="6" t="s">
        <v>29</v>
      </c>
      <c r="G82" s="6">
        <v>51</v>
      </c>
      <c r="H82" s="7">
        <v>1173</v>
      </c>
      <c r="I82" s="7">
        <v>561</v>
      </c>
    </row>
    <row r="83" spans="2:9" x14ac:dyDescent="0.25">
      <c r="B83" s="17">
        <v>40566</v>
      </c>
      <c r="C83" s="6" t="s">
        <v>64</v>
      </c>
      <c r="D83" s="6" t="s">
        <v>24</v>
      </c>
      <c r="E83" s="6" t="s">
        <v>71</v>
      </c>
      <c r="F83" s="6" t="s">
        <v>30</v>
      </c>
      <c r="G83" s="6">
        <v>32</v>
      </c>
      <c r="H83" s="7">
        <v>736</v>
      </c>
      <c r="I83" s="7">
        <v>352</v>
      </c>
    </row>
    <row r="84" spans="2:9" x14ac:dyDescent="0.25">
      <c r="B84" s="17">
        <v>40550</v>
      </c>
      <c r="C84" s="6" t="s">
        <v>64</v>
      </c>
      <c r="D84" s="6" t="s">
        <v>33</v>
      </c>
      <c r="E84" s="6" t="s">
        <v>70</v>
      </c>
      <c r="F84" s="6" t="s">
        <v>25</v>
      </c>
      <c r="G84" s="6">
        <v>22</v>
      </c>
      <c r="H84" s="7">
        <v>506</v>
      </c>
      <c r="I84" s="7">
        <v>242</v>
      </c>
    </row>
    <row r="85" spans="2:9" x14ac:dyDescent="0.25">
      <c r="B85" s="17">
        <v>40559</v>
      </c>
      <c r="C85" s="6" t="s">
        <v>64</v>
      </c>
      <c r="D85" s="6" t="s">
        <v>33</v>
      </c>
      <c r="E85" s="6" t="s">
        <v>72</v>
      </c>
      <c r="F85" s="6" t="s">
        <v>48</v>
      </c>
      <c r="G85" s="6">
        <v>33</v>
      </c>
      <c r="H85" s="7">
        <v>759</v>
      </c>
      <c r="I85" s="7">
        <v>363</v>
      </c>
    </row>
    <row r="86" spans="2:9" x14ac:dyDescent="0.25">
      <c r="B86" s="17">
        <v>40562</v>
      </c>
      <c r="C86" s="6" t="s">
        <v>67</v>
      </c>
      <c r="D86" s="6" t="s">
        <v>33</v>
      </c>
      <c r="E86" s="6" t="s">
        <v>71</v>
      </c>
      <c r="F86" s="6" t="s">
        <v>29</v>
      </c>
      <c r="G86" s="6">
        <v>18</v>
      </c>
      <c r="H86" s="7">
        <v>396</v>
      </c>
      <c r="I86" s="7">
        <v>180</v>
      </c>
    </row>
    <row r="87" spans="2:9" x14ac:dyDescent="0.25">
      <c r="B87" s="17">
        <v>40571</v>
      </c>
      <c r="C87" s="6" t="s">
        <v>68</v>
      </c>
      <c r="D87" s="6" t="s">
        <v>21</v>
      </c>
      <c r="E87" s="6" t="s">
        <v>72</v>
      </c>
      <c r="F87" s="6" t="s">
        <v>41</v>
      </c>
      <c r="G87" s="6">
        <v>17</v>
      </c>
      <c r="H87" s="7">
        <v>323</v>
      </c>
      <c r="I87" s="7">
        <v>136</v>
      </c>
    </row>
    <row r="88" spans="2:9" x14ac:dyDescent="0.25">
      <c r="B88" s="17">
        <v>40559</v>
      </c>
      <c r="C88" s="6" t="s">
        <v>68</v>
      </c>
      <c r="D88" s="6" t="s">
        <v>33</v>
      </c>
      <c r="E88" s="6" t="s">
        <v>70</v>
      </c>
      <c r="F88" s="6" t="s">
        <v>34</v>
      </c>
      <c r="G88" s="6">
        <v>14</v>
      </c>
      <c r="H88" s="7">
        <v>266</v>
      </c>
      <c r="I88" s="7">
        <v>112</v>
      </c>
    </row>
    <row r="89" spans="2:9" x14ac:dyDescent="0.25">
      <c r="B89" s="17">
        <v>40558</v>
      </c>
      <c r="C89" s="6" t="s">
        <v>68</v>
      </c>
      <c r="D89" s="6" t="s">
        <v>74</v>
      </c>
      <c r="E89" s="6" t="s">
        <v>71</v>
      </c>
      <c r="F89" s="6" t="s">
        <v>53</v>
      </c>
      <c r="G89" s="6">
        <v>54</v>
      </c>
      <c r="H89" s="7">
        <v>1026</v>
      </c>
      <c r="I89" s="7">
        <v>432</v>
      </c>
    </row>
    <row r="90" spans="2:9" x14ac:dyDescent="0.25">
      <c r="B90" s="17">
        <v>40570</v>
      </c>
      <c r="C90" s="6" t="s">
        <v>67</v>
      </c>
      <c r="D90" s="6" t="s">
        <v>21</v>
      </c>
      <c r="E90" s="6" t="s">
        <v>69</v>
      </c>
      <c r="F90" s="6" t="s">
        <v>29</v>
      </c>
      <c r="G90" s="6">
        <v>56</v>
      </c>
      <c r="H90" s="7">
        <v>1232</v>
      </c>
      <c r="I90" s="7">
        <v>560</v>
      </c>
    </row>
    <row r="91" spans="2:9" x14ac:dyDescent="0.25">
      <c r="B91" s="17">
        <v>40571</v>
      </c>
      <c r="C91" s="6" t="s">
        <v>67</v>
      </c>
      <c r="D91" s="6" t="s">
        <v>33</v>
      </c>
      <c r="E91" s="6" t="s">
        <v>72</v>
      </c>
      <c r="F91" s="6" t="s">
        <v>46</v>
      </c>
      <c r="G91" s="6">
        <v>47</v>
      </c>
      <c r="H91" s="7">
        <v>1034</v>
      </c>
      <c r="I91" s="7">
        <v>470</v>
      </c>
    </row>
    <row r="92" spans="2:9" x14ac:dyDescent="0.25">
      <c r="B92" s="17">
        <v>40571</v>
      </c>
      <c r="C92" s="6" t="s">
        <v>67</v>
      </c>
      <c r="D92" s="6" t="s">
        <v>24</v>
      </c>
      <c r="E92" s="6" t="s">
        <v>70</v>
      </c>
      <c r="F92" s="6" t="s">
        <v>55</v>
      </c>
      <c r="G92" s="6">
        <v>65</v>
      </c>
      <c r="H92" s="7">
        <v>1430</v>
      </c>
      <c r="I92" s="7">
        <v>650</v>
      </c>
    </row>
    <row r="93" spans="2:9" x14ac:dyDescent="0.25">
      <c r="B93" s="17">
        <v>40558</v>
      </c>
      <c r="C93" s="6" t="s">
        <v>65</v>
      </c>
      <c r="D93" s="6" t="s">
        <v>74</v>
      </c>
      <c r="E93" s="6" t="s">
        <v>69</v>
      </c>
      <c r="F93" s="6" t="s">
        <v>31</v>
      </c>
      <c r="G93" s="6">
        <v>56</v>
      </c>
      <c r="H93" s="7">
        <v>1176</v>
      </c>
      <c r="I93" s="7">
        <v>518</v>
      </c>
    </row>
    <row r="94" spans="2:9" x14ac:dyDescent="0.25">
      <c r="B94" s="17">
        <v>40557</v>
      </c>
      <c r="C94" s="6" t="s">
        <v>66</v>
      </c>
      <c r="D94" s="6" t="s">
        <v>33</v>
      </c>
      <c r="E94" s="6" t="s">
        <v>71</v>
      </c>
      <c r="F94" s="6" t="s">
        <v>45</v>
      </c>
      <c r="G94" s="6">
        <v>64</v>
      </c>
      <c r="H94" s="7">
        <v>1728</v>
      </c>
      <c r="I94" s="7">
        <v>928</v>
      </c>
    </row>
    <row r="95" spans="2:9" x14ac:dyDescent="0.25">
      <c r="B95" s="17">
        <v>40562</v>
      </c>
      <c r="C95" s="6" t="s">
        <v>65</v>
      </c>
      <c r="D95" s="6" t="s">
        <v>74</v>
      </c>
      <c r="E95" s="6" t="s">
        <v>28</v>
      </c>
      <c r="F95" s="6" t="s">
        <v>56</v>
      </c>
      <c r="G95" s="6">
        <v>63</v>
      </c>
      <c r="H95" s="7">
        <v>1323</v>
      </c>
      <c r="I95" s="7">
        <v>582.75</v>
      </c>
    </row>
    <row r="96" spans="2:9" x14ac:dyDescent="0.25">
      <c r="B96" s="17">
        <v>40572</v>
      </c>
      <c r="C96" s="6" t="s">
        <v>65</v>
      </c>
      <c r="D96" s="6" t="s">
        <v>24</v>
      </c>
      <c r="E96" s="6" t="s">
        <v>28</v>
      </c>
      <c r="F96" s="6" t="s">
        <v>29</v>
      </c>
      <c r="G96" s="6">
        <v>25</v>
      </c>
      <c r="H96" s="7">
        <v>525</v>
      </c>
      <c r="I96" s="7">
        <v>231.25</v>
      </c>
    </row>
    <row r="97" spans="2:9" x14ac:dyDescent="0.25">
      <c r="B97" s="17">
        <v>40560</v>
      </c>
      <c r="C97" s="6" t="s">
        <v>66</v>
      </c>
      <c r="D97" s="6" t="s">
        <v>21</v>
      </c>
      <c r="E97" s="6" t="s">
        <v>69</v>
      </c>
      <c r="F97" s="6" t="s">
        <v>39</v>
      </c>
      <c r="G97" s="6">
        <v>15</v>
      </c>
      <c r="H97" s="7">
        <v>405</v>
      </c>
      <c r="I97" s="7">
        <v>217.5</v>
      </c>
    </row>
    <row r="98" spans="2:9" x14ac:dyDescent="0.25">
      <c r="B98" s="17">
        <v>40573</v>
      </c>
      <c r="C98" s="6" t="s">
        <v>68</v>
      </c>
      <c r="D98" s="6" t="s">
        <v>74</v>
      </c>
      <c r="E98" s="6" t="s">
        <v>69</v>
      </c>
      <c r="F98" s="6" t="s">
        <v>35</v>
      </c>
      <c r="G98" s="6">
        <v>42</v>
      </c>
      <c r="H98" s="7">
        <v>798</v>
      </c>
      <c r="I98" s="7">
        <v>336</v>
      </c>
    </row>
    <row r="99" spans="2:9" x14ac:dyDescent="0.25">
      <c r="B99" s="17">
        <v>40559</v>
      </c>
      <c r="C99" s="6" t="s">
        <v>65</v>
      </c>
      <c r="D99" s="6" t="s">
        <v>74</v>
      </c>
      <c r="E99" s="6" t="s">
        <v>71</v>
      </c>
      <c r="F99" s="6" t="s">
        <v>25</v>
      </c>
      <c r="G99" s="6">
        <v>31</v>
      </c>
      <c r="H99" s="7">
        <v>651</v>
      </c>
      <c r="I99" s="7">
        <v>286.75</v>
      </c>
    </row>
    <row r="100" spans="2:9" x14ac:dyDescent="0.25">
      <c r="B100" s="17">
        <v>40562</v>
      </c>
      <c r="C100" s="6" t="s">
        <v>65</v>
      </c>
      <c r="D100" s="6" t="s">
        <v>24</v>
      </c>
      <c r="E100" s="6" t="s">
        <v>36</v>
      </c>
      <c r="F100" s="6" t="s">
        <v>41</v>
      </c>
      <c r="G100" s="6">
        <v>32</v>
      </c>
      <c r="H100" s="7">
        <v>672</v>
      </c>
      <c r="I100" s="7">
        <v>296</v>
      </c>
    </row>
    <row r="101" spans="2:9" x14ac:dyDescent="0.25">
      <c r="B101" s="17">
        <v>40548</v>
      </c>
      <c r="C101" s="6" t="s">
        <v>64</v>
      </c>
      <c r="D101" s="6" t="s">
        <v>33</v>
      </c>
      <c r="E101" s="6" t="s">
        <v>72</v>
      </c>
      <c r="F101" s="6" t="s">
        <v>40</v>
      </c>
      <c r="G101" s="6">
        <v>34</v>
      </c>
      <c r="H101" s="7">
        <v>782</v>
      </c>
      <c r="I101" s="7">
        <v>374</v>
      </c>
    </row>
    <row r="102" spans="2:9" x14ac:dyDescent="0.25">
      <c r="B102" s="17">
        <v>40561</v>
      </c>
      <c r="C102" s="6" t="s">
        <v>64</v>
      </c>
      <c r="D102" s="6" t="s">
        <v>21</v>
      </c>
      <c r="E102" s="6" t="s">
        <v>70</v>
      </c>
      <c r="F102" s="6" t="s">
        <v>50</v>
      </c>
      <c r="G102" s="6">
        <v>50</v>
      </c>
      <c r="H102" s="7">
        <v>1150</v>
      </c>
      <c r="I102" s="7">
        <v>550</v>
      </c>
    </row>
    <row r="103" spans="2:9" x14ac:dyDescent="0.25">
      <c r="B103" s="17">
        <v>40551</v>
      </c>
      <c r="C103" s="6" t="s">
        <v>68</v>
      </c>
      <c r="D103" s="6" t="s">
        <v>33</v>
      </c>
      <c r="E103" s="6" t="s">
        <v>72</v>
      </c>
      <c r="F103" s="6" t="s">
        <v>48</v>
      </c>
      <c r="G103" s="6">
        <v>53</v>
      </c>
      <c r="H103" s="7">
        <v>1007</v>
      </c>
      <c r="I103" s="7">
        <v>424</v>
      </c>
    </row>
    <row r="104" spans="2:9" x14ac:dyDescent="0.25">
      <c r="B104" s="17">
        <v>40553</v>
      </c>
      <c r="C104" s="6" t="s">
        <v>66</v>
      </c>
      <c r="D104" s="6" t="s">
        <v>74</v>
      </c>
      <c r="E104" s="6" t="s">
        <v>72</v>
      </c>
      <c r="F104" s="6" t="s">
        <v>55</v>
      </c>
      <c r="G104" s="6">
        <v>27</v>
      </c>
      <c r="H104" s="7">
        <v>729</v>
      </c>
      <c r="I104" s="7">
        <v>391.5</v>
      </c>
    </row>
    <row r="105" spans="2:9" x14ac:dyDescent="0.25">
      <c r="B105" s="17">
        <v>40548</v>
      </c>
      <c r="C105" s="6" t="s">
        <v>67</v>
      </c>
      <c r="D105" s="6" t="s">
        <v>21</v>
      </c>
      <c r="E105" s="6" t="s">
        <v>36</v>
      </c>
      <c r="F105" s="6" t="s">
        <v>40</v>
      </c>
      <c r="G105" s="6">
        <v>23</v>
      </c>
      <c r="H105" s="7">
        <v>506</v>
      </c>
      <c r="I105" s="7">
        <v>230</v>
      </c>
    </row>
    <row r="106" spans="2:9" x14ac:dyDescent="0.25">
      <c r="B106" s="17">
        <v>40558</v>
      </c>
      <c r="C106" s="6" t="s">
        <v>66</v>
      </c>
      <c r="D106" s="6" t="s">
        <v>24</v>
      </c>
      <c r="E106" s="6" t="s">
        <v>70</v>
      </c>
      <c r="F106" s="6" t="s">
        <v>49</v>
      </c>
      <c r="G106" s="6">
        <v>12</v>
      </c>
      <c r="H106" s="7">
        <v>324</v>
      </c>
      <c r="I106" s="7">
        <v>174</v>
      </c>
    </row>
    <row r="107" spans="2:9" x14ac:dyDescent="0.25">
      <c r="B107" s="17">
        <v>40560</v>
      </c>
      <c r="C107" s="6" t="s">
        <v>66</v>
      </c>
      <c r="D107" s="6" t="s">
        <v>24</v>
      </c>
      <c r="E107" s="6" t="s">
        <v>70</v>
      </c>
      <c r="F107" s="6" t="s">
        <v>43</v>
      </c>
      <c r="G107" s="6">
        <v>50</v>
      </c>
      <c r="H107" s="7">
        <v>1350</v>
      </c>
      <c r="I107" s="7">
        <v>725</v>
      </c>
    </row>
    <row r="108" spans="2:9" x14ac:dyDescent="0.25">
      <c r="B108" s="17">
        <v>40569</v>
      </c>
      <c r="C108" s="6" t="s">
        <v>68</v>
      </c>
      <c r="D108" s="6" t="s">
        <v>74</v>
      </c>
      <c r="E108" s="6" t="s">
        <v>28</v>
      </c>
      <c r="F108" s="6" t="s">
        <v>50</v>
      </c>
      <c r="G108" s="6">
        <v>49</v>
      </c>
      <c r="H108" s="7">
        <v>931</v>
      </c>
      <c r="I108" s="7">
        <v>392</v>
      </c>
    </row>
    <row r="109" spans="2:9" x14ac:dyDescent="0.25">
      <c r="B109" s="17">
        <v>40554</v>
      </c>
      <c r="C109" s="6" t="s">
        <v>65</v>
      </c>
      <c r="D109" s="6" t="s">
        <v>33</v>
      </c>
      <c r="E109" s="6" t="s">
        <v>28</v>
      </c>
      <c r="F109" s="6" t="s">
        <v>43</v>
      </c>
      <c r="G109" s="6">
        <v>17</v>
      </c>
      <c r="H109" s="7">
        <v>357</v>
      </c>
      <c r="I109" s="7">
        <v>157.25</v>
      </c>
    </row>
    <row r="110" spans="2:9" x14ac:dyDescent="0.25">
      <c r="B110" s="17">
        <v>40547</v>
      </c>
      <c r="C110" s="6" t="s">
        <v>66</v>
      </c>
      <c r="D110" s="6" t="s">
        <v>33</v>
      </c>
      <c r="E110" s="6" t="s">
        <v>72</v>
      </c>
      <c r="F110" s="6" t="s">
        <v>30</v>
      </c>
      <c r="G110" s="6">
        <v>12</v>
      </c>
      <c r="H110" s="7">
        <v>324</v>
      </c>
      <c r="I110" s="7">
        <v>174</v>
      </c>
    </row>
    <row r="111" spans="2:9" x14ac:dyDescent="0.25">
      <c r="B111" s="17">
        <v>40564</v>
      </c>
      <c r="C111" s="6" t="s">
        <v>64</v>
      </c>
      <c r="D111" s="6" t="s">
        <v>74</v>
      </c>
      <c r="E111" s="6" t="s">
        <v>70</v>
      </c>
      <c r="F111" s="6" t="s">
        <v>52</v>
      </c>
      <c r="G111" s="6">
        <v>53</v>
      </c>
      <c r="H111" s="7">
        <v>1219</v>
      </c>
      <c r="I111" s="7">
        <v>583</v>
      </c>
    </row>
    <row r="112" spans="2:9" x14ac:dyDescent="0.25">
      <c r="B112" s="17">
        <v>40565</v>
      </c>
      <c r="C112" s="6" t="s">
        <v>65</v>
      </c>
      <c r="D112" s="6" t="s">
        <v>24</v>
      </c>
      <c r="E112" s="6" t="s">
        <v>69</v>
      </c>
      <c r="F112" s="6" t="s">
        <v>45</v>
      </c>
      <c r="G112" s="6">
        <v>41</v>
      </c>
      <c r="H112" s="7">
        <v>861</v>
      </c>
      <c r="I112" s="7">
        <v>379.25</v>
      </c>
    </row>
    <row r="113" spans="2:9" x14ac:dyDescent="0.25">
      <c r="B113" s="17">
        <v>40553</v>
      </c>
      <c r="C113" s="6" t="s">
        <v>68</v>
      </c>
      <c r="D113" s="6" t="s">
        <v>21</v>
      </c>
      <c r="E113" s="6" t="s">
        <v>69</v>
      </c>
      <c r="F113" s="6" t="s">
        <v>25</v>
      </c>
      <c r="G113" s="6">
        <v>8</v>
      </c>
      <c r="H113" s="7">
        <v>152</v>
      </c>
      <c r="I113" s="7">
        <v>64</v>
      </c>
    </row>
    <row r="114" spans="2:9" x14ac:dyDescent="0.25">
      <c r="B114" s="17">
        <v>40555</v>
      </c>
      <c r="C114" s="6" t="s">
        <v>65</v>
      </c>
      <c r="D114" s="6" t="s">
        <v>33</v>
      </c>
      <c r="E114" s="6" t="s">
        <v>69</v>
      </c>
      <c r="F114" s="6" t="s">
        <v>41</v>
      </c>
      <c r="G114" s="6">
        <v>47</v>
      </c>
      <c r="H114" s="7">
        <v>987</v>
      </c>
      <c r="I114" s="7">
        <v>434.75</v>
      </c>
    </row>
  </sheetData>
  <conditionalFormatting sqref="B10:I114">
    <cfRule type="expression" dxfId="0" priority="1">
      <formula>$D10=$B$6</formula>
    </cfRule>
  </conditionalFormatting>
  <dataValidations count="2">
    <dataValidation type="list" allowBlank="1" showInputMessage="1" showErrorMessage="1" sqref="B6" xr:uid="{00000000-0002-0000-1400-000000000000}">
      <formula1>$K$10:$K$13</formula1>
    </dataValidation>
    <dataValidation type="list" allowBlank="1" showInputMessage="1" showErrorMessage="1" sqref="M8" xr:uid="{00000000-0002-0000-1400-000001000000}">
      <formula1>$M$12:$M$15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1"/>
  </sheetPr>
  <dimension ref="A1:E17"/>
  <sheetViews>
    <sheetView zoomScale="130" zoomScaleNormal="130" workbookViewId="0">
      <selection activeCell="F11" sqref="F11"/>
    </sheetView>
  </sheetViews>
  <sheetFormatPr defaultRowHeight="15" x14ac:dyDescent="0.25"/>
  <cols>
    <col min="1" max="1" width="13" customWidth="1"/>
    <col min="2" max="2" width="32.42578125" customWidth="1"/>
  </cols>
  <sheetData>
    <row r="1" spans="1:5" x14ac:dyDescent="0.25">
      <c r="A1" s="24" t="s">
        <v>102</v>
      </c>
    </row>
    <row r="2" spans="1:5" ht="26.25" x14ac:dyDescent="0.4">
      <c r="A2" s="32" t="s">
        <v>59</v>
      </c>
      <c r="B2" s="23"/>
    </row>
    <row r="3" spans="1:5" x14ac:dyDescent="0.25">
      <c r="A3" s="29" t="s">
        <v>60</v>
      </c>
      <c r="B3" s="27" t="s">
        <v>61</v>
      </c>
    </row>
    <row r="4" spans="1:5" x14ac:dyDescent="0.25">
      <c r="A4" s="29"/>
      <c r="B4" s="28"/>
    </row>
    <row r="7" spans="1:5" x14ac:dyDescent="0.25">
      <c r="A7" s="30"/>
    </row>
    <row r="8" spans="1:5" ht="15.75" x14ac:dyDescent="0.25">
      <c r="C8" s="19"/>
      <c r="D8" s="19"/>
      <c r="E8" s="20"/>
    </row>
    <row r="9" spans="1:5" ht="15.75" x14ac:dyDescent="0.25">
      <c r="A9" s="19"/>
      <c r="B9" s="19"/>
    </row>
    <row r="10" spans="1:5" x14ac:dyDescent="0.25">
      <c r="A10" s="21"/>
    </row>
    <row r="11" spans="1:5" x14ac:dyDescent="0.25">
      <c r="A11" s="22"/>
    </row>
    <row r="13" spans="1:5" x14ac:dyDescent="0.25">
      <c r="A13" s="24"/>
      <c r="B13" s="28"/>
    </row>
    <row r="14" spans="1:5" x14ac:dyDescent="0.25">
      <c r="A14" s="24"/>
      <c r="B14" s="28"/>
    </row>
    <row r="17" spans="2:2" x14ac:dyDescent="0.25">
      <c r="B17" s="28"/>
    </row>
  </sheetData>
  <sheetProtection insertHyperlinks="0"/>
  <hyperlinks>
    <hyperlink ref="B3" r:id="rId1" xr:uid="{00000000-0004-0000-1600-000002000000}"/>
  </hyperlinks>
  <pageMargins left="0.7" right="0.7" top="0.75" bottom="0.75" header="0.3" footer="0.3"/>
  <pageSetup orientation="portrait" horizontalDpi="0" verticalDpi="0"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I26"/>
  <sheetViews>
    <sheetView workbookViewId="0">
      <selection activeCell="N24" sqref="N24"/>
    </sheetView>
  </sheetViews>
  <sheetFormatPr defaultRowHeight="15" x14ac:dyDescent="0.25"/>
  <cols>
    <col min="1" max="1" width="20.42578125" customWidth="1"/>
    <col min="2" max="8" width="12.42578125" customWidth="1"/>
  </cols>
  <sheetData>
    <row r="1" spans="1:9" ht="45" x14ac:dyDescent="0.25">
      <c r="A1" s="1" t="s">
        <v>0</v>
      </c>
      <c r="B1" s="2"/>
      <c r="C1" s="2"/>
      <c r="D1" s="2"/>
      <c r="E1" s="2"/>
      <c r="F1" s="2"/>
      <c r="G1" s="2"/>
      <c r="H1" s="2"/>
      <c r="I1" s="3"/>
    </row>
    <row r="4" spans="1:9" ht="30" x14ac:dyDescent="0.25">
      <c r="A4" s="4" t="s">
        <v>1</v>
      </c>
      <c r="B4" s="4" t="s">
        <v>2</v>
      </c>
      <c r="C4" s="5" t="str">
        <f t="shared" ref="C4:F4" si="0">C9</f>
        <v>Rent</v>
      </c>
      <c r="D4" s="5" t="str">
        <f t="shared" si="0"/>
        <v>Operating Expense</v>
      </c>
      <c r="E4" s="5" t="str">
        <f t="shared" si="0"/>
        <v>Admin Expenses</v>
      </c>
      <c r="F4" s="5" t="str">
        <f t="shared" si="0"/>
        <v>Misc. Expenses</v>
      </c>
      <c r="G4" s="5" t="s">
        <v>3</v>
      </c>
      <c r="H4" s="5" t="s">
        <v>4</v>
      </c>
    </row>
    <row r="5" spans="1:9" x14ac:dyDescent="0.25">
      <c r="A5" s="6" t="s">
        <v>5</v>
      </c>
      <c r="B5" s="7">
        <v>1000</v>
      </c>
      <c r="C5" s="8">
        <f t="shared" ref="C5:F7" si="1">$B5*C$10</f>
        <v>250</v>
      </c>
      <c r="D5" s="8">
        <f t="shared" si="1"/>
        <v>350</v>
      </c>
      <c r="E5" s="8">
        <f t="shared" si="1"/>
        <v>100</v>
      </c>
      <c r="F5" s="8">
        <f t="shared" si="1"/>
        <v>85</v>
      </c>
      <c r="G5" s="9">
        <f t="shared" ref="G5:G7" si="2">SUM(C5:F5)</f>
        <v>785</v>
      </c>
      <c r="H5" s="10">
        <f t="shared" ref="H5:H7" si="3">B5-G5</f>
        <v>215</v>
      </c>
    </row>
    <row r="6" spans="1:9" x14ac:dyDescent="0.25">
      <c r="A6" s="6" t="s">
        <v>6</v>
      </c>
      <c r="B6" s="7">
        <v>2000</v>
      </c>
      <c r="C6" s="8">
        <f t="shared" si="1"/>
        <v>500</v>
      </c>
      <c r="D6" s="8">
        <f t="shared" si="1"/>
        <v>700</v>
      </c>
      <c r="E6" s="8">
        <f t="shared" si="1"/>
        <v>200</v>
      </c>
      <c r="F6" s="8">
        <f t="shared" si="1"/>
        <v>170</v>
      </c>
      <c r="G6" s="9">
        <f t="shared" si="2"/>
        <v>1570</v>
      </c>
      <c r="H6" s="10">
        <f t="shared" si="3"/>
        <v>430</v>
      </c>
    </row>
    <row r="7" spans="1:9" x14ac:dyDescent="0.25">
      <c r="A7" s="6" t="s">
        <v>7</v>
      </c>
      <c r="B7" s="7">
        <v>2500</v>
      </c>
      <c r="C7" s="8">
        <f t="shared" si="1"/>
        <v>625</v>
      </c>
      <c r="D7" s="8">
        <f t="shared" si="1"/>
        <v>875</v>
      </c>
      <c r="E7" s="8">
        <f t="shared" si="1"/>
        <v>250</v>
      </c>
      <c r="F7" s="8">
        <f t="shared" si="1"/>
        <v>212.50000000000003</v>
      </c>
      <c r="G7" s="9">
        <f t="shared" si="2"/>
        <v>1962.5</v>
      </c>
      <c r="H7" s="10">
        <f t="shared" si="3"/>
        <v>537.5</v>
      </c>
    </row>
    <row r="9" spans="1:9" ht="30" x14ac:dyDescent="0.25">
      <c r="C9" s="11" t="s">
        <v>8</v>
      </c>
      <c r="D9" s="11" t="s">
        <v>9</v>
      </c>
      <c r="E9" s="11" t="s">
        <v>10</v>
      </c>
      <c r="F9" s="11" t="s">
        <v>11</v>
      </c>
    </row>
    <row r="10" spans="1:9" x14ac:dyDescent="0.25">
      <c r="C10" s="12">
        <v>0.25</v>
      </c>
      <c r="D10" s="12">
        <v>0.35</v>
      </c>
      <c r="E10" s="12">
        <v>0.1</v>
      </c>
      <c r="F10" s="12">
        <v>8.5000000000000006E-2</v>
      </c>
    </row>
    <row r="11" spans="1:9" x14ac:dyDescent="0.25">
      <c r="C11" s="13"/>
      <c r="D11" s="13"/>
      <c r="E11" s="13"/>
      <c r="F11" s="13"/>
    </row>
    <row r="12" spans="1:9" x14ac:dyDescent="0.25">
      <c r="A12" t="s">
        <v>12</v>
      </c>
      <c r="C12" s="13"/>
      <c r="D12" s="13"/>
      <c r="E12" s="13"/>
      <c r="F12" s="13"/>
    </row>
    <row r="14" spans="1:9" x14ac:dyDescent="0.25">
      <c r="B14" s="14" t="s">
        <v>5</v>
      </c>
      <c r="C14" s="14" t="s">
        <v>6</v>
      </c>
      <c r="D14" s="14" t="s">
        <v>7</v>
      </c>
    </row>
    <row r="15" spans="1:9" x14ac:dyDescent="0.25">
      <c r="A15" s="14" t="s">
        <v>2</v>
      </c>
      <c r="B15" s="7">
        <v>1000</v>
      </c>
      <c r="C15" s="7">
        <v>2000</v>
      </c>
      <c r="D15" s="7">
        <v>2500</v>
      </c>
    </row>
    <row r="16" spans="1:9" x14ac:dyDescent="0.25">
      <c r="A16" s="14" t="str">
        <f>A23</f>
        <v>Rent</v>
      </c>
      <c r="B16" s="7">
        <f t="shared" ref="B16:D19" si="4">B$15*$B23</f>
        <v>250</v>
      </c>
      <c r="C16" s="7">
        <f t="shared" si="4"/>
        <v>500</v>
      </c>
      <c r="D16" s="7">
        <f t="shared" si="4"/>
        <v>625</v>
      </c>
    </row>
    <row r="17" spans="1:4" x14ac:dyDescent="0.25">
      <c r="A17" s="14" t="str">
        <f>A24</f>
        <v>Operating Expense</v>
      </c>
      <c r="B17" s="7">
        <f t="shared" si="4"/>
        <v>350</v>
      </c>
      <c r="C17" s="7">
        <f t="shared" si="4"/>
        <v>700</v>
      </c>
      <c r="D17" s="7">
        <f t="shared" si="4"/>
        <v>875</v>
      </c>
    </row>
    <row r="18" spans="1:4" x14ac:dyDescent="0.25">
      <c r="A18" s="14" t="str">
        <f>A25</f>
        <v>Admin Expenses</v>
      </c>
      <c r="B18" s="7">
        <f t="shared" si="4"/>
        <v>100</v>
      </c>
      <c r="C18" s="7">
        <f t="shared" si="4"/>
        <v>200</v>
      </c>
      <c r="D18" s="7">
        <f t="shared" si="4"/>
        <v>250</v>
      </c>
    </row>
    <row r="19" spans="1:4" x14ac:dyDescent="0.25">
      <c r="A19" s="14" t="str">
        <f>A26</f>
        <v>Misc. Expenses</v>
      </c>
      <c r="B19" s="7">
        <f t="shared" si="4"/>
        <v>85</v>
      </c>
      <c r="C19" s="7">
        <f t="shared" si="4"/>
        <v>170</v>
      </c>
      <c r="D19" s="7">
        <f t="shared" si="4"/>
        <v>212.50000000000003</v>
      </c>
    </row>
    <row r="20" spans="1:4" x14ac:dyDescent="0.25">
      <c r="A20" s="14" t="s">
        <v>3</v>
      </c>
      <c r="B20" s="7">
        <f>SUM(B16:B19)</f>
        <v>785</v>
      </c>
      <c r="C20" s="7">
        <f>SUM(C16:C19)</f>
        <v>1570</v>
      </c>
      <c r="D20" s="7">
        <f>SUM(D16:D19)</f>
        <v>1962.5</v>
      </c>
    </row>
    <row r="21" spans="1:4" x14ac:dyDescent="0.25">
      <c r="A21" s="14" t="s">
        <v>4</v>
      </c>
      <c r="B21" s="7">
        <f>B15-B20</f>
        <v>215</v>
      </c>
      <c r="C21" s="7">
        <f>C15-C20</f>
        <v>430</v>
      </c>
      <c r="D21" s="7">
        <f>D15-D20</f>
        <v>537.5</v>
      </c>
    </row>
    <row r="23" spans="1:4" x14ac:dyDescent="0.25">
      <c r="A23" s="15" t="s">
        <v>8</v>
      </c>
      <c r="B23" s="12">
        <v>0.25</v>
      </c>
    </row>
    <row r="24" spans="1:4" x14ac:dyDescent="0.25">
      <c r="A24" s="15" t="s">
        <v>9</v>
      </c>
      <c r="B24" s="12">
        <v>0.35</v>
      </c>
    </row>
    <row r="25" spans="1:4" x14ac:dyDescent="0.25">
      <c r="A25" s="15" t="s">
        <v>10</v>
      </c>
      <c r="B25" s="12">
        <v>0.1</v>
      </c>
    </row>
    <row r="26" spans="1:4" x14ac:dyDescent="0.25">
      <c r="A26" s="15" t="s">
        <v>11</v>
      </c>
      <c r="B26" s="12">
        <v>8.5000000000000006E-2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Intro</vt:lpstr>
      <vt:lpstr>Conditional Format &amp; Sumif</vt:lpstr>
      <vt:lpstr>Formula Answers</vt:lpstr>
      <vt:lpstr>Source</vt:lpstr>
      <vt:lpstr>HW(19an)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Wright</dc:creator>
  <cp:lastModifiedBy>Tim Wright</cp:lastModifiedBy>
  <dcterms:created xsi:type="dcterms:W3CDTF">2017-03-11T16:31:07Z</dcterms:created>
  <dcterms:modified xsi:type="dcterms:W3CDTF">2018-02-23T23:23:40Z</dcterms:modified>
</cp:coreProperties>
</file>